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H_Arch_TecnicoClienti\CLIENTI IN LAVORO\C269-1 - C.B.C. - VIA PESCAROLO N. 1\02. ADEMPIMENTI AMBIENTALI\SCREENING - VIA\SCREENING 06.2024\DOMANDA DI AUTORIZZAZIONE\INVIO\"/>
    </mc:Choice>
  </mc:AlternateContent>
  <xr:revisionPtr revIDLastSave="0" documentId="13_ncr:1_{092D52FC-A620-49CC-9978-3068481D4A47}" xr6:coauthVersionLast="47" xr6:coauthVersionMax="47" xr10:uidLastSave="{00000000-0000-0000-0000-000000000000}"/>
  <bookViews>
    <workbookView xWindow="-108" yWindow="-108" windowWidth="23256" windowHeight="12456" tabRatio="845" xr2:uid="{00000000-000D-0000-FFFF-FFFF00000000}"/>
  </bookViews>
  <sheets>
    <sheet name="SITUAZIONE ATTUALE" sheetId="13" r:id="rId1"/>
    <sheet name="SITUAZIONE POST MODIFICA" sheetId="1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3" l="1"/>
  <c r="J13" i="13"/>
  <c r="I13" i="13"/>
  <c r="H13" i="13"/>
  <c r="G13" i="13"/>
  <c r="F13" i="13"/>
  <c r="E13" i="13"/>
  <c r="D13" i="13"/>
  <c r="J12" i="13"/>
  <c r="I12" i="13"/>
  <c r="H12" i="13"/>
  <c r="G12" i="13"/>
  <c r="F12" i="13"/>
  <c r="E12" i="13"/>
  <c r="E11" i="13"/>
  <c r="F11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D11" i="13"/>
  <c r="D13" i="15"/>
  <c r="L13" i="15"/>
  <c r="K12" i="15"/>
  <c r="E13" i="15"/>
  <c r="F13" i="15"/>
  <c r="G13" i="15"/>
  <c r="H13" i="15"/>
  <c r="I13" i="15"/>
  <c r="J13" i="15"/>
  <c r="K13" i="15"/>
  <c r="N13" i="15"/>
  <c r="O13" i="15"/>
  <c r="P13" i="15"/>
  <c r="Q13" i="15"/>
  <c r="R13" i="15"/>
  <c r="S13" i="15"/>
  <c r="R12" i="15"/>
  <c r="D15" i="15"/>
  <c r="E15" i="15"/>
  <c r="F15" i="15"/>
  <c r="G15" i="15"/>
  <c r="H15" i="15"/>
  <c r="I15" i="15"/>
  <c r="J15" i="15"/>
  <c r="K15" i="15"/>
  <c r="L15" i="15"/>
  <c r="M15" i="15"/>
  <c r="N15" i="15"/>
  <c r="O15" i="15"/>
  <c r="P15" i="15"/>
  <c r="Q15" i="15"/>
  <c r="R15" i="15"/>
  <c r="S15" i="15"/>
  <c r="D10" i="13"/>
  <c r="T15" i="15" l="1"/>
  <c r="S11" i="13"/>
  <c r="S14" i="15"/>
  <c r="R14" i="15"/>
  <c r="Q14" i="15"/>
  <c r="P14" i="15"/>
  <c r="O14" i="15"/>
  <c r="N14" i="15"/>
  <c r="M14" i="15"/>
  <c r="L14" i="15"/>
  <c r="K14" i="15"/>
  <c r="J14" i="15"/>
  <c r="I14" i="15"/>
  <c r="H14" i="15"/>
  <c r="G14" i="15"/>
  <c r="F14" i="15"/>
  <c r="E14" i="15"/>
  <c r="D14" i="15"/>
  <c r="M13" i="15"/>
  <c r="S12" i="15"/>
  <c r="Q12" i="15"/>
  <c r="P12" i="15"/>
  <c r="O12" i="15"/>
  <c r="N12" i="15"/>
  <c r="M12" i="15"/>
  <c r="L12" i="15"/>
  <c r="J12" i="15"/>
  <c r="I12" i="15"/>
  <c r="H12" i="15"/>
  <c r="G12" i="15"/>
  <c r="F12" i="15"/>
  <c r="E12" i="15"/>
  <c r="D12" i="15"/>
  <c r="T12" i="15" l="1"/>
  <c r="T14" i="15"/>
  <c r="T13" i="15"/>
  <c r="U13" i="15" s="1"/>
  <c r="R10" i="13"/>
  <c r="Q10" i="13"/>
  <c r="P10" i="13"/>
  <c r="O10" i="13"/>
  <c r="N10" i="13"/>
  <c r="M10" i="13"/>
  <c r="L10" i="13"/>
  <c r="K10" i="13"/>
  <c r="J10" i="13"/>
  <c r="I10" i="13"/>
  <c r="H10" i="13"/>
  <c r="G10" i="13"/>
  <c r="F10" i="13"/>
  <c r="E10" i="13"/>
  <c r="S10" i="13" l="1"/>
  <c r="U12" i="15" s="1"/>
</calcChain>
</file>

<file path=xl/sharedStrings.xml><?xml version="1.0" encoding="utf-8"?>
<sst xmlns="http://schemas.openxmlformats.org/spreadsheetml/2006/main" count="44" uniqueCount="28">
  <si>
    <t>Durata (h/g)</t>
  </si>
  <si>
    <t>Caratteristiche delle emissioni e del sistema di depurazione Concentrazione massima ammessa di inquinanti</t>
  </si>
  <si>
    <t>Portata massima (Nmc/h)</t>
  </si>
  <si>
    <r>
      <t>Silice libera cristallina (mg/Nm</t>
    </r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>) (#)</t>
    </r>
  </si>
  <si>
    <r>
      <t>Ossidi di Azoto (come NO</t>
    </r>
    <r>
      <rPr>
        <vertAlign val="subscript"/>
        <sz val="9"/>
        <color theme="1"/>
        <rFont val="Arial"/>
        <family val="2"/>
      </rPr>
      <t>2</t>
    </r>
    <r>
      <rPr>
        <sz val="9"/>
        <color theme="1"/>
        <rFont val="Arial"/>
        <family val="2"/>
      </rPr>
      <t>) (mg/Nm</t>
    </r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>)</t>
    </r>
  </si>
  <si>
    <r>
      <t>Ossidi di Zolfo (come SO</t>
    </r>
    <r>
      <rPr>
        <vertAlign val="subscript"/>
        <sz val="9"/>
        <color theme="1"/>
        <rFont val="Arial"/>
        <family val="2"/>
      </rPr>
      <t>2</t>
    </r>
    <r>
      <rPr>
        <sz val="9"/>
        <color theme="1"/>
        <rFont val="Arial"/>
        <family val="2"/>
      </rPr>
      <t>) (mg/Nm</t>
    </r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>)</t>
    </r>
  </si>
  <si>
    <t>AUMENTO %</t>
  </si>
  <si>
    <t>TOTALE</t>
  </si>
  <si>
    <t>Nuovi punti di emissione</t>
  </si>
  <si>
    <t>Punti di emissione già autorizzati e non modificati</t>
  </si>
  <si>
    <t>FLUSSO DI MASSA POLVERI (kg/g)</t>
  </si>
  <si>
    <t>FLUSSO DI MASSA OSSIDI DI AZOTO (kg/g)</t>
  </si>
  <si>
    <t>FLUSSO DI MASSA OSSIDI DI ZOLFO (kg/g)</t>
  </si>
  <si>
    <t>FLUSSO DI MASSA SILICE (kg/g)</t>
  </si>
  <si>
    <r>
      <t>Materiale Particellare (mg/Nm</t>
    </r>
    <r>
      <rPr>
        <vertAlign val="superscript"/>
        <sz val="9"/>
        <color theme="1"/>
        <rFont val="Arial"/>
        <family val="2"/>
      </rPr>
      <t>3</t>
    </r>
    <r>
      <rPr>
        <sz val="9"/>
        <color theme="1"/>
        <rFont val="Arial"/>
        <family val="2"/>
      </rPr>
      <t>)</t>
    </r>
  </si>
  <si>
    <t>scritte in rosso</t>
  </si>
  <si>
    <t>parametri modificati</t>
  </si>
  <si>
    <t>E1 - Macinazione</t>
  </si>
  <si>
    <t>E3 - Granulazione</t>
  </si>
  <si>
    <t>E4 - Pulizia pneumatica</t>
  </si>
  <si>
    <t>E5 - Mulino pendolare 1</t>
  </si>
  <si>
    <t>E6 - Mulino pendolare 2</t>
  </si>
  <si>
    <t>E7 - Silos allumina</t>
  </si>
  <si>
    <t>CBC - Via Pescarolo 1 - Prignano sulla Secchia (MO)</t>
  </si>
  <si>
    <t>Non previsti limiti dall'AUA</t>
  </si>
  <si>
    <t>PUNTO DI EMISSIONE N E8 - Aspirazione tramogge</t>
  </si>
  <si>
    <t>PUNTO DI EMISSIONE N E9 - Atomizzatore</t>
  </si>
  <si>
    <r>
      <t xml:space="preserve">E3 - </t>
    </r>
    <r>
      <rPr>
        <b/>
        <sz val="9"/>
        <color rgb="FFFF0000"/>
        <rFont val="Arial"/>
        <family val="2"/>
      </rPr>
      <t>Aspirazione silos e impianto di carico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</si>
</sst>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_-;\-* #,##0.0_-;_-* &quot;-&quot;_-;_-@_-"/>
    <numFmt numFmtId="165" formatCode="#,##0.0"/>
  </numFmts>
  <fonts count="14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vertAlign val="subscript"/>
      <sz val="9"/>
      <color theme="1"/>
      <name val="Arial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FF000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  <xf numFmtId="0" fontId="0" fillId="8" borderId="0" xfId="0" applyFill="1"/>
    <xf numFmtId="3" fontId="0" fillId="7" borderId="6" xfId="0" applyNumberFormat="1" applyFill="1" applyBorder="1" applyAlignment="1">
      <alignment horizontal="center" vertical="center" wrapText="1"/>
    </xf>
    <xf numFmtId="0" fontId="0" fillId="9" borderId="0" xfId="0" applyFill="1"/>
    <xf numFmtId="2" fontId="6" fillId="5" borderId="7" xfId="0" applyNumberFormat="1" applyFont="1" applyFill="1" applyBorder="1"/>
    <xf numFmtId="0" fontId="0" fillId="6" borderId="0" xfId="0" applyFill="1"/>
    <xf numFmtId="3" fontId="0" fillId="10" borderId="6" xfId="0" applyNumberForma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164" fontId="6" fillId="2" borderId="7" xfId="0" applyNumberFormat="1" applyFont="1" applyFill="1" applyBorder="1" applyAlignment="1">
      <alignment horizontal="center" vertical="center"/>
    </xf>
    <xf numFmtId="164" fontId="5" fillId="2" borderId="7" xfId="0" applyNumberFormat="1" applyFont="1" applyFill="1" applyBorder="1"/>
    <xf numFmtId="164" fontId="0" fillId="0" borderId="6" xfId="0" applyNumberForma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 wrapText="1"/>
    </xf>
    <xf numFmtId="165" fontId="11" fillId="0" borderId="6" xfId="0" applyNumberFormat="1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 wrapText="1"/>
    </xf>
    <xf numFmtId="0" fontId="6" fillId="5" borderId="7" xfId="0" applyFont="1" applyFill="1" applyBorder="1"/>
    <xf numFmtId="0" fontId="2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S14"/>
  <sheetViews>
    <sheetView tabSelected="1" zoomScaleNormal="100" workbookViewId="0">
      <pane xSplit="3" topLeftCell="D1" activePane="topRight" state="frozen"/>
      <selection activeCell="A3" sqref="A3"/>
      <selection pane="topRight" activeCell="D18" sqref="D18"/>
    </sheetView>
  </sheetViews>
  <sheetFormatPr defaultRowHeight="14.4" x14ac:dyDescent="0.3"/>
  <cols>
    <col min="3" max="3" width="15.44140625" customWidth="1"/>
    <col min="4" max="9" width="24.44140625" customWidth="1"/>
    <col min="10" max="18" width="24.44140625" hidden="1" customWidth="1"/>
    <col min="19" max="19" width="28.33203125" style="13" bestFit="1" customWidth="1"/>
  </cols>
  <sheetData>
    <row r="1" spans="3:19" ht="15" thickBot="1" x14ac:dyDescent="0.35"/>
    <row r="2" spans="3:19" ht="26.4" thickBot="1" x14ac:dyDescent="0.35">
      <c r="D2" s="28" t="s">
        <v>23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30" t="s">
        <v>7</v>
      </c>
    </row>
    <row r="3" spans="3:19" ht="179.25" customHeight="1" x14ac:dyDescent="0.3">
      <c r="C3" s="25" t="s">
        <v>1</v>
      </c>
      <c r="D3" s="25" t="s">
        <v>17</v>
      </c>
      <c r="E3" s="25" t="s">
        <v>18</v>
      </c>
      <c r="F3" s="25" t="s">
        <v>19</v>
      </c>
      <c r="G3" s="25" t="s">
        <v>20</v>
      </c>
      <c r="H3" s="25" t="s">
        <v>21</v>
      </c>
      <c r="I3" s="25" t="s">
        <v>22</v>
      </c>
      <c r="J3" s="25"/>
      <c r="K3" s="25"/>
      <c r="L3" s="25"/>
      <c r="M3" s="25"/>
      <c r="N3" s="25"/>
      <c r="O3" s="25"/>
      <c r="P3" s="25"/>
      <c r="Q3" s="25"/>
      <c r="R3" s="25"/>
      <c r="S3" s="31"/>
    </row>
    <row r="4" spans="3:19" x14ac:dyDescent="0.3"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31"/>
    </row>
    <row r="5" spans="3:19" ht="92.25" customHeight="1" thickBot="1" x14ac:dyDescent="0.35"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31"/>
    </row>
    <row r="6" spans="3:19" ht="33.75" customHeight="1" thickBot="1" x14ac:dyDescent="0.35">
      <c r="C6" s="1" t="s">
        <v>2</v>
      </c>
      <c r="D6" s="5">
        <v>50000</v>
      </c>
      <c r="E6" s="5">
        <v>20000</v>
      </c>
      <c r="F6" s="5">
        <v>2000</v>
      </c>
      <c r="G6" s="5">
        <v>30000</v>
      </c>
      <c r="H6" s="5">
        <v>35000</v>
      </c>
      <c r="I6" s="5">
        <v>2300</v>
      </c>
      <c r="J6" s="5"/>
      <c r="K6" s="5"/>
      <c r="L6" s="5"/>
      <c r="M6" s="5"/>
      <c r="N6" s="5"/>
      <c r="O6" s="5"/>
      <c r="P6" s="11"/>
      <c r="Q6" s="5"/>
      <c r="R6" s="5"/>
      <c r="S6" s="31"/>
    </row>
    <row r="7" spans="3:19" ht="24.75" customHeight="1" thickBot="1" x14ac:dyDescent="0.35">
      <c r="C7" s="1" t="s">
        <v>0</v>
      </c>
      <c r="D7" s="5">
        <v>24</v>
      </c>
      <c r="E7" s="5">
        <v>24</v>
      </c>
      <c r="F7" s="5">
        <v>24</v>
      </c>
      <c r="G7" s="5">
        <v>24</v>
      </c>
      <c r="H7" s="5">
        <v>24</v>
      </c>
      <c r="I7" s="5">
        <v>4</v>
      </c>
      <c r="J7" s="5"/>
      <c r="K7" s="5"/>
      <c r="L7" s="5"/>
      <c r="M7" s="5"/>
      <c r="N7" s="5"/>
      <c r="O7" s="5"/>
      <c r="P7" s="5"/>
      <c r="Q7" s="5"/>
      <c r="R7" s="5"/>
      <c r="S7" s="31"/>
    </row>
    <row r="8" spans="3:19" ht="46.5" customHeight="1" thickBot="1" x14ac:dyDescent="0.35">
      <c r="C8" s="2" t="s">
        <v>14</v>
      </c>
      <c r="D8" s="5">
        <v>20</v>
      </c>
      <c r="E8" s="11">
        <v>20</v>
      </c>
      <c r="F8" s="11">
        <v>20</v>
      </c>
      <c r="G8" s="5">
        <v>20</v>
      </c>
      <c r="H8" s="11">
        <v>20</v>
      </c>
      <c r="I8" s="11">
        <v>20</v>
      </c>
      <c r="J8" s="11"/>
      <c r="K8" s="5"/>
      <c r="L8" s="5"/>
      <c r="M8" s="5"/>
      <c r="N8" s="5"/>
      <c r="O8" s="5"/>
      <c r="P8" s="5"/>
      <c r="Q8" s="5"/>
      <c r="R8" s="5"/>
      <c r="S8" s="31"/>
    </row>
    <row r="9" spans="3:19" ht="46.5" customHeight="1" thickBot="1" x14ac:dyDescent="0.35">
      <c r="C9" s="3" t="s">
        <v>3</v>
      </c>
      <c r="D9" s="5">
        <v>5</v>
      </c>
      <c r="E9" s="5">
        <v>5</v>
      </c>
      <c r="F9" s="5">
        <v>5</v>
      </c>
      <c r="G9" s="5">
        <v>5</v>
      </c>
      <c r="H9" s="5">
        <v>5</v>
      </c>
      <c r="I9" s="5">
        <v>5</v>
      </c>
      <c r="J9" s="7"/>
      <c r="K9" s="7"/>
      <c r="L9" s="7"/>
      <c r="M9" s="5"/>
      <c r="N9" s="7"/>
      <c r="O9" s="7"/>
      <c r="P9" s="7"/>
      <c r="Q9" s="7"/>
      <c r="R9" s="7"/>
      <c r="S9" s="31"/>
    </row>
    <row r="10" spans="3:19" ht="44.25" customHeight="1" thickBot="1" x14ac:dyDescent="0.35">
      <c r="C10" s="3" t="s">
        <v>10</v>
      </c>
      <c r="D10" s="16">
        <f>D6*D7*D8/1000000</f>
        <v>24</v>
      </c>
      <c r="E10" s="16">
        <f>E6*E7*E8/1000000</f>
        <v>9.6</v>
      </c>
      <c r="F10" s="16">
        <f>F6*F7*F8/1000000</f>
        <v>0.96</v>
      </c>
      <c r="G10" s="16">
        <f>G6*G7*G8/1000000</f>
        <v>14.4</v>
      </c>
      <c r="H10" s="16">
        <f>H6*H7*H8/1000000</f>
        <v>16.8</v>
      </c>
      <c r="I10" s="16">
        <f>I6*I7*I8/1000000</f>
        <v>0.184</v>
      </c>
      <c r="J10" s="16">
        <f>J6*J7*J8/1000000</f>
        <v>0</v>
      </c>
      <c r="K10" s="16">
        <f>K6*K7*K8/1000000</f>
        <v>0</v>
      </c>
      <c r="L10" s="16">
        <f>L6*L7*L8/1000000</f>
        <v>0</v>
      </c>
      <c r="M10" s="16">
        <f>M6*M7*M8/1000000</f>
        <v>0</v>
      </c>
      <c r="N10" s="16">
        <f>N6*N7*N8/1000000</f>
        <v>0</v>
      </c>
      <c r="O10" s="16">
        <f>O6*O7*O8/1000000</f>
        <v>0</v>
      </c>
      <c r="P10" s="16">
        <f>P6*P7*P8/1000000</f>
        <v>0</v>
      </c>
      <c r="Q10" s="16">
        <f>Q6*Q7*Q8/1000000</f>
        <v>0</v>
      </c>
      <c r="R10" s="16">
        <f>R6*R7*R8/1000000</f>
        <v>0</v>
      </c>
      <c r="S10" s="14">
        <f>SUM(D10:R10)</f>
        <v>65.944000000000003</v>
      </c>
    </row>
    <row r="11" spans="3:19" ht="44.25" hidden="1" customHeight="1" thickBot="1" x14ac:dyDescent="0.35">
      <c r="C11" s="3" t="s">
        <v>13</v>
      </c>
      <c r="D11" s="16">
        <f>D6*D7*D9/1000000</f>
        <v>6</v>
      </c>
      <c r="E11" s="16">
        <f>E6*E7*E9/1000000</f>
        <v>2.4</v>
      </c>
      <c r="F11" s="16">
        <f>F6*F7*F9/1000000</f>
        <v>0.24</v>
      </c>
      <c r="G11" s="16">
        <f>G6*G7*G9/1000000</f>
        <v>3.6</v>
      </c>
      <c r="H11" s="16">
        <f>H6*H7*H9/1000000</f>
        <v>4.2</v>
      </c>
      <c r="I11" s="16">
        <f>I6*I7*I9/1000000</f>
        <v>4.5999999999999999E-2</v>
      </c>
      <c r="J11" s="16">
        <f>J6*J7*J9/1000000</f>
        <v>0</v>
      </c>
      <c r="K11" s="16">
        <f>K6*K7*K9/1000000</f>
        <v>0</v>
      </c>
      <c r="L11" s="16">
        <f>L6*L7*L9/1000000</f>
        <v>0</v>
      </c>
      <c r="M11" s="16">
        <f>M6*M7*M9/1000000</f>
        <v>0</v>
      </c>
      <c r="N11" s="16">
        <f>N6*N7*N9/1000000</f>
        <v>0</v>
      </c>
      <c r="O11" s="16">
        <f>O6*O7*O9/1000000</f>
        <v>0</v>
      </c>
      <c r="P11" s="16">
        <f>P6*P7*P9/1000000</f>
        <v>0</v>
      </c>
      <c r="Q11" s="16">
        <f>Q6*Q7*Q9/1000000</f>
        <v>0</v>
      </c>
      <c r="R11" s="16">
        <f>R6*R7*R9/1000000</f>
        <v>0</v>
      </c>
      <c r="S11" s="14">
        <f>SUM(D11:R11)</f>
        <v>16.486000000000001</v>
      </c>
    </row>
    <row r="12" spans="3:19" ht="44.25" hidden="1" customHeight="1" thickBot="1" x14ac:dyDescent="0.35">
      <c r="C12" s="1" t="s">
        <v>11</v>
      </c>
      <c r="D12" s="16" t="e">
        <f>D6*D7*#REF!/1000000</f>
        <v>#REF!</v>
      </c>
      <c r="E12" s="16" t="e">
        <f>E6*E7*#REF!/1000000</f>
        <v>#REF!</v>
      </c>
      <c r="F12" s="16" t="e">
        <f>F6*F7*#REF!/1000000</f>
        <v>#REF!</v>
      </c>
      <c r="G12" s="16" t="e">
        <f>G6*G7*#REF!/1000000</f>
        <v>#REF!</v>
      </c>
      <c r="H12" s="16" t="e">
        <f>H6*H7*#REF!/1000000</f>
        <v>#REF!</v>
      </c>
      <c r="I12" s="16" t="e">
        <f>I6*I7*#REF!/1000000</f>
        <v>#REF!</v>
      </c>
      <c r="J12" s="16" t="e">
        <f>J6*J7*#REF!/1000000</f>
        <v>#REF!</v>
      </c>
      <c r="K12" s="23"/>
      <c r="L12" s="23"/>
      <c r="M12" s="23"/>
      <c r="N12" s="23"/>
      <c r="O12" s="23"/>
      <c r="P12" s="23"/>
      <c r="Q12" s="23"/>
      <c r="R12" s="23"/>
      <c r="S12" s="14">
        <v>0</v>
      </c>
    </row>
    <row r="13" spans="3:19" ht="44.25" hidden="1" customHeight="1" thickBot="1" x14ac:dyDescent="0.35">
      <c r="C13" s="3" t="s">
        <v>12</v>
      </c>
      <c r="D13" s="16" t="e">
        <f>D6*D7*#REF!/1000000</f>
        <v>#REF!</v>
      </c>
      <c r="E13" s="16" t="e">
        <f>E6*E7*#REF!/1000000</f>
        <v>#REF!</v>
      </c>
      <c r="F13" s="16" t="e">
        <f>F6*F7*#REF!/1000000</f>
        <v>#REF!</v>
      </c>
      <c r="G13" s="16" t="e">
        <f>G6*G7*#REF!/1000000</f>
        <v>#REF!</v>
      </c>
      <c r="H13" s="16" t="e">
        <f>H6*H7*#REF!/1000000</f>
        <v>#REF!</v>
      </c>
      <c r="I13" s="16" t="e">
        <f>I6*I7*#REF!/1000000</f>
        <v>#REF!</v>
      </c>
      <c r="J13" s="16" t="e">
        <f>J6*J7*#REF!/1000000</f>
        <v>#REF!</v>
      </c>
      <c r="K13" s="23"/>
      <c r="L13" s="23"/>
      <c r="M13" s="23"/>
      <c r="N13" s="23"/>
      <c r="O13" s="23"/>
      <c r="P13" s="23"/>
      <c r="Q13" s="23"/>
      <c r="R13" s="23"/>
      <c r="S13" s="14">
        <v>0</v>
      </c>
    </row>
    <row r="14" spans="3:19" ht="44.25" customHeight="1" x14ac:dyDescent="0.3"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4"/>
    </row>
  </sheetData>
  <mergeCells count="18">
    <mergeCell ref="C3:C5"/>
    <mergeCell ref="D3:D5"/>
    <mergeCell ref="E3:E5"/>
    <mergeCell ref="F3:F5"/>
    <mergeCell ref="G3:G5"/>
    <mergeCell ref="Q3:Q5"/>
    <mergeCell ref="R3:R5"/>
    <mergeCell ref="O3:O5"/>
    <mergeCell ref="D2:R2"/>
    <mergeCell ref="S2:S9"/>
    <mergeCell ref="H3:H5"/>
    <mergeCell ref="I3:I5"/>
    <mergeCell ref="J3:J5"/>
    <mergeCell ref="K3:K5"/>
    <mergeCell ref="L3:L5"/>
    <mergeCell ref="M3:M5"/>
    <mergeCell ref="N3:N5"/>
    <mergeCell ref="P3:P5"/>
  </mergeCells>
  <phoneticPr fontId="8" type="noConversion"/>
  <pageMargins left="0.7" right="0.7" top="0.75" bottom="0.75" header="0.3" footer="0.3"/>
  <pageSetup paperSize="8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C1:U20"/>
  <sheetViews>
    <sheetView zoomScaleNormal="100" workbookViewId="0">
      <pane xSplit="3" topLeftCell="D1" activePane="topRight" state="frozen"/>
      <selection pane="topRight" activeCell="J19" sqref="J19"/>
    </sheetView>
  </sheetViews>
  <sheetFormatPr defaultRowHeight="14.4" x14ac:dyDescent="0.3"/>
  <cols>
    <col min="3" max="3" width="15.44140625" customWidth="1"/>
    <col min="4" max="11" width="22.109375" customWidth="1"/>
    <col min="12" max="19" width="22.109375" hidden="1" customWidth="1"/>
    <col min="20" max="20" width="28.33203125" bestFit="1" customWidth="1"/>
    <col min="21" max="21" width="27.88671875" bestFit="1" customWidth="1"/>
  </cols>
  <sheetData>
    <row r="1" spans="3:21" ht="15" thickBot="1" x14ac:dyDescent="0.35"/>
    <row r="2" spans="3:21" ht="21.6" thickBot="1" x14ac:dyDescent="0.35">
      <c r="D2" s="36" t="s">
        <v>23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2" t="s">
        <v>7</v>
      </c>
      <c r="U2" s="34" t="s">
        <v>6</v>
      </c>
    </row>
    <row r="3" spans="3:21" ht="179.25" customHeight="1" x14ac:dyDescent="0.3">
      <c r="C3" s="25" t="s">
        <v>1</v>
      </c>
      <c r="D3" s="25" t="s">
        <v>17</v>
      </c>
      <c r="E3" s="25" t="s">
        <v>27</v>
      </c>
      <c r="F3" s="25" t="s">
        <v>19</v>
      </c>
      <c r="G3" s="25" t="s">
        <v>20</v>
      </c>
      <c r="H3" s="25" t="s">
        <v>21</v>
      </c>
      <c r="I3" s="25" t="s">
        <v>22</v>
      </c>
      <c r="J3" s="38" t="s">
        <v>25</v>
      </c>
      <c r="K3" s="38" t="s">
        <v>26</v>
      </c>
      <c r="L3" s="25"/>
      <c r="M3" s="25"/>
      <c r="N3" s="25"/>
      <c r="O3" s="25"/>
      <c r="P3" s="25"/>
      <c r="Q3" s="25"/>
      <c r="R3" s="25"/>
      <c r="S3" s="25"/>
      <c r="T3" s="33"/>
      <c r="U3" s="35"/>
    </row>
    <row r="4" spans="3:21" x14ac:dyDescent="0.3">
      <c r="C4" s="26"/>
      <c r="D4" s="26"/>
      <c r="E4" s="26"/>
      <c r="F4" s="26"/>
      <c r="G4" s="26"/>
      <c r="H4" s="26"/>
      <c r="I4" s="26"/>
      <c r="J4" s="39"/>
      <c r="K4" s="39"/>
      <c r="L4" s="26"/>
      <c r="M4" s="26"/>
      <c r="N4" s="26"/>
      <c r="O4" s="26"/>
      <c r="P4" s="26"/>
      <c r="Q4" s="26"/>
      <c r="R4" s="26"/>
      <c r="S4" s="26"/>
      <c r="T4" s="33"/>
      <c r="U4" s="35"/>
    </row>
    <row r="5" spans="3:21" ht="92.25" customHeight="1" thickBot="1" x14ac:dyDescent="0.35">
      <c r="C5" s="27"/>
      <c r="D5" s="27"/>
      <c r="E5" s="27"/>
      <c r="F5" s="27"/>
      <c r="G5" s="27"/>
      <c r="H5" s="27"/>
      <c r="I5" s="27"/>
      <c r="J5" s="40"/>
      <c r="K5" s="40"/>
      <c r="L5" s="27"/>
      <c r="M5" s="27"/>
      <c r="N5" s="27"/>
      <c r="O5" s="27"/>
      <c r="P5" s="27"/>
      <c r="Q5" s="27"/>
      <c r="R5" s="27"/>
      <c r="S5" s="27"/>
      <c r="T5" s="33"/>
      <c r="U5" s="35"/>
    </row>
    <row r="6" spans="3:21" ht="33.75" customHeight="1" thickBot="1" x14ac:dyDescent="0.35">
      <c r="C6" s="1" t="s">
        <v>2</v>
      </c>
      <c r="D6" s="5">
        <v>30000</v>
      </c>
      <c r="E6" s="5">
        <v>30000</v>
      </c>
      <c r="F6" s="5">
        <v>30000</v>
      </c>
      <c r="G6" s="5">
        <v>30000</v>
      </c>
      <c r="H6" s="5">
        <v>5300</v>
      </c>
      <c r="I6" s="5">
        <v>40000</v>
      </c>
      <c r="J6" s="5">
        <v>30000</v>
      </c>
      <c r="K6" s="5">
        <v>52000</v>
      </c>
      <c r="L6" s="5"/>
      <c r="M6" s="5"/>
      <c r="N6" s="5"/>
      <c r="O6" s="5"/>
      <c r="P6" s="5"/>
      <c r="Q6" s="5"/>
      <c r="R6" s="5"/>
      <c r="S6" s="18"/>
      <c r="T6" s="33"/>
      <c r="U6" s="35"/>
    </row>
    <row r="7" spans="3:21" ht="24.75" customHeight="1" thickBot="1" x14ac:dyDescent="0.35">
      <c r="C7" s="1" t="s">
        <v>0</v>
      </c>
      <c r="D7" s="5">
        <v>24</v>
      </c>
      <c r="E7" s="5">
        <v>24</v>
      </c>
      <c r="F7" s="5">
        <v>24</v>
      </c>
      <c r="G7" s="5">
        <v>24</v>
      </c>
      <c r="H7" s="5">
        <v>24</v>
      </c>
      <c r="I7" s="5">
        <v>4</v>
      </c>
      <c r="J7" s="5">
        <v>24</v>
      </c>
      <c r="K7" s="5">
        <v>24</v>
      </c>
      <c r="L7" s="5"/>
      <c r="M7" s="5"/>
      <c r="N7" s="5"/>
      <c r="O7" s="5"/>
      <c r="P7" s="5"/>
      <c r="Q7" s="5"/>
      <c r="R7" s="5"/>
      <c r="S7" s="18"/>
      <c r="T7" s="33"/>
      <c r="U7" s="35"/>
    </row>
    <row r="8" spans="3:21" ht="46.5" customHeight="1" thickBot="1" x14ac:dyDescent="0.35">
      <c r="C8" s="2" t="s">
        <v>14</v>
      </c>
      <c r="D8" s="5">
        <v>20</v>
      </c>
      <c r="E8" s="11">
        <v>20</v>
      </c>
      <c r="F8" s="11">
        <v>20</v>
      </c>
      <c r="G8" s="5">
        <v>20</v>
      </c>
      <c r="H8" s="11">
        <v>20</v>
      </c>
      <c r="I8" s="11">
        <v>20</v>
      </c>
      <c r="J8" s="11">
        <v>20</v>
      </c>
      <c r="K8" s="5">
        <v>20</v>
      </c>
      <c r="L8" s="5"/>
      <c r="M8" s="5"/>
      <c r="N8" s="5"/>
      <c r="O8" s="5"/>
      <c r="P8" s="5"/>
      <c r="Q8" s="19"/>
      <c r="R8" s="20"/>
      <c r="S8" s="20"/>
      <c r="T8" s="33"/>
      <c r="U8" s="35"/>
    </row>
    <row r="9" spans="3:21" ht="55.5" customHeight="1" thickBot="1" x14ac:dyDescent="0.35">
      <c r="C9" s="3" t="s">
        <v>3</v>
      </c>
      <c r="D9" s="5">
        <v>5</v>
      </c>
      <c r="E9" s="5">
        <v>5</v>
      </c>
      <c r="F9" s="5">
        <v>5</v>
      </c>
      <c r="G9" s="5">
        <v>5</v>
      </c>
      <c r="H9" s="5">
        <v>5</v>
      </c>
      <c r="I9" s="5">
        <v>5</v>
      </c>
      <c r="J9" s="5">
        <v>5</v>
      </c>
      <c r="K9" s="5">
        <v>5</v>
      </c>
      <c r="L9" s="5"/>
      <c r="M9" s="5"/>
      <c r="N9" s="5"/>
      <c r="O9" s="5"/>
      <c r="P9" s="5"/>
      <c r="Q9" s="5"/>
      <c r="R9" s="5"/>
      <c r="S9" s="5"/>
      <c r="T9" s="33"/>
      <c r="U9" s="35"/>
    </row>
    <row r="10" spans="3:21" ht="55.5" customHeight="1" thickBot="1" x14ac:dyDescent="0.35">
      <c r="C10" s="4" t="s">
        <v>4</v>
      </c>
      <c r="D10" s="7"/>
      <c r="E10" s="7"/>
      <c r="F10" s="7"/>
      <c r="G10" s="7"/>
      <c r="H10" s="7"/>
      <c r="I10" s="7"/>
      <c r="J10" s="7"/>
      <c r="K10" s="5">
        <v>350</v>
      </c>
      <c r="L10" s="5"/>
      <c r="M10" s="5"/>
      <c r="N10" s="5"/>
      <c r="O10" s="5"/>
      <c r="P10" s="5"/>
      <c r="Q10" s="5"/>
      <c r="R10" s="5"/>
      <c r="S10" s="5"/>
      <c r="T10" s="33"/>
      <c r="U10" s="35"/>
    </row>
    <row r="11" spans="3:21" ht="55.5" customHeight="1" thickBot="1" x14ac:dyDescent="0.35">
      <c r="C11" s="3" t="s">
        <v>5</v>
      </c>
      <c r="D11" s="7"/>
      <c r="E11" s="7"/>
      <c r="F11" s="7"/>
      <c r="G11" s="7"/>
      <c r="H11" s="7"/>
      <c r="I11" s="7"/>
      <c r="J11" s="7"/>
      <c r="K11" s="5">
        <v>35</v>
      </c>
      <c r="L11" s="5"/>
      <c r="M11" s="5"/>
      <c r="N11" s="5"/>
      <c r="O11" s="5"/>
      <c r="P11" s="5"/>
      <c r="Q11" s="5"/>
      <c r="R11" s="5"/>
      <c r="S11" s="5"/>
      <c r="T11" s="33"/>
      <c r="U11" s="35"/>
    </row>
    <row r="12" spans="3:21" ht="44.25" customHeight="1" thickBot="1" x14ac:dyDescent="0.55000000000000004">
      <c r="C12" s="3" t="s">
        <v>10</v>
      </c>
      <c r="D12" s="16">
        <f t="shared" ref="D12:S12" si="0">D6*D7*D8/1000000</f>
        <v>14.4</v>
      </c>
      <c r="E12" s="16">
        <f t="shared" si="0"/>
        <v>14.4</v>
      </c>
      <c r="F12" s="16">
        <f t="shared" si="0"/>
        <v>14.4</v>
      </c>
      <c r="G12" s="16">
        <f t="shared" si="0"/>
        <v>14.4</v>
      </c>
      <c r="H12" s="16">
        <f t="shared" si="0"/>
        <v>2.544</v>
      </c>
      <c r="I12" s="16">
        <f t="shared" si="0"/>
        <v>3.2</v>
      </c>
      <c r="J12" s="16">
        <f t="shared" si="0"/>
        <v>14.4</v>
      </c>
      <c r="K12" s="16">
        <f t="shared" si="0"/>
        <v>24.96</v>
      </c>
      <c r="L12" s="16">
        <f t="shared" si="0"/>
        <v>0</v>
      </c>
      <c r="M12" s="16">
        <f t="shared" si="0"/>
        <v>0</v>
      </c>
      <c r="N12" s="16">
        <f t="shared" si="0"/>
        <v>0</v>
      </c>
      <c r="O12" s="16">
        <f t="shared" si="0"/>
        <v>0</v>
      </c>
      <c r="P12" s="16">
        <f t="shared" si="0"/>
        <v>0</v>
      </c>
      <c r="Q12" s="16">
        <f t="shared" si="0"/>
        <v>0</v>
      </c>
      <c r="R12" s="16">
        <f t="shared" si="0"/>
        <v>0</v>
      </c>
      <c r="S12" s="17">
        <f t="shared" si="0"/>
        <v>0</v>
      </c>
      <c r="T12" s="15">
        <f t="shared" ref="T12:T15" si="1">SUM(D12:S12)</f>
        <v>102.70400000000001</v>
      </c>
      <c r="U12" s="9">
        <f>(T12/'SITUAZIONE ATTUALE'!S10*100)-100</f>
        <v>55.74426786364188</v>
      </c>
    </row>
    <row r="13" spans="3:21" ht="51.75" hidden="1" customHeight="1" thickBot="1" x14ac:dyDescent="0.55000000000000004">
      <c r="C13" s="3" t="s">
        <v>13</v>
      </c>
      <c r="D13" s="16">
        <f t="shared" ref="D13:S13" si="2">D6*D7*D9/1000000</f>
        <v>3.6</v>
      </c>
      <c r="E13" s="16">
        <f t="shared" si="2"/>
        <v>3.6</v>
      </c>
      <c r="F13" s="16">
        <f t="shared" si="2"/>
        <v>3.6</v>
      </c>
      <c r="G13" s="16">
        <f t="shared" si="2"/>
        <v>3.6</v>
      </c>
      <c r="H13" s="16">
        <f t="shared" si="2"/>
        <v>0.63600000000000001</v>
      </c>
      <c r="I13" s="16">
        <f t="shared" si="2"/>
        <v>0.8</v>
      </c>
      <c r="J13" s="16">
        <f t="shared" si="2"/>
        <v>3.6</v>
      </c>
      <c r="K13" s="16">
        <f t="shared" si="2"/>
        <v>6.24</v>
      </c>
      <c r="L13" s="16">
        <f t="shared" si="2"/>
        <v>0</v>
      </c>
      <c r="M13" s="16">
        <f t="shared" si="2"/>
        <v>0</v>
      </c>
      <c r="N13" s="16">
        <f t="shared" si="2"/>
        <v>0</v>
      </c>
      <c r="O13" s="16">
        <f t="shared" si="2"/>
        <v>0</v>
      </c>
      <c r="P13" s="16">
        <f t="shared" si="2"/>
        <v>0</v>
      </c>
      <c r="Q13" s="16">
        <f t="shared" si="2"/>
        <v>0</v>
      </c>
      <c r="R13" s="16">
        <f t="shared" si="2"/>
        <v>0</v>
      </c>
      <c r="S13" s="16">
        <f t="shared" si="2"/>
        <v>0</v>
      </c>
      <c r="T13" s="15">
        <f t="shared" si="1"/>
        <v>25.676000000000002</v>
      </c>
      <c r="U13" s="9">
        <f>(T13/'SITUAZIONE ATTUALE'!S11*100)-100</f>
        <v>55.74426786364188</v>
      </c>
    </row>
    <row r="14" spans="3:21" ht="51.75" hidden="1" customHeight="1" thickBot="1" x14ac:dyDescent="0.55000000000000004">
      <c r="C14" s="1" t="s">
        <v>11</v>
      </c>
      <c r="D14" s="16">
        <f t="shared" ref="D14:S14" si="3">D6*D7*D10/1000000</f>
        <v>0</v>
      </c>
      <c r="E14" s="16">
        <f t="shared" si="3"/>
        <v>0</v>
      </c>
      <c r="F14" s="16">
        <f t="shared" si="3"/>
        <v>0</v>
      </c>
      <c r="G14" s="16">
        <f t="shared" si="3"/>
        <v>0</v>
      </c>
      <c r="H14" s="16">
        <f t="shared" si="3"/>
        <v>0</v>
      </c>
      <c r="I14" s="16">
        <f t="shared" si="3"/>
        <v>0</v>
      </c>
      <c r="J14" s="16">
        <f t="shared" si="3"/>
        <v>0</v>
      </c>
      <c r="K14" s="16">
        <f t="shared" si="3"/>
        <v>436.8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6">
        <f t="shared" si="3"/>
        <v>0</v>
      </c>
      <c r="S14" s="16">
        <f t="shared" si="3"/>
        <v>0</v>
      </c>
      <c r="T14" s="15">
        <f t="shared" si="1"/>
        <v>436.8</v>
      </c>
      <c r="U14" s="21">
        <v>100</v>
      </c>
    </row>
    <row r="15" spans="3:21" ht="51.75" hidden="1" customHeight="1" thickBot="1" x14ac:dyDescent="0.55000000000000004">
      <c r="C15" s="3" t="s">
        <v>12</v>
      </c>
      <c r="D15" s="16">
        <f t="shared" ref="D15:S15" si="4">D6*D7*D11/1000000</f>
        <v>0</v>
      </c>
      <c r="E15" s="16">
        <f t="shared" si="4"/>
        <v>0</v>
      </c>
      <c r="F15" s="16">
        <f t="shared" si="4"/>
        <v>0</v>
      </c>
      <c r="G15" s="16">
        <f t="shared" si="4"/>
        <v>0</v>
      </c>
      <c r="H15" s="16">
        <f t="shared" si="4"/>
        <v>0</v>
      </c>
      <c r="I15" s="16">
        <f t="shared" si="4"/>
        <v>0</v>
      </c>
      <c r="J15" s="16">
        <f t="shared" si="4"/>
        <v>0</v>
      </c>
      <c r="K15" s="16">
        <f t="shared" si="4"/>
        <v>43.68</v>
      </c>
      <c r="L15" s="16">
        <f t="shared" si="4"/>
        <v>0</v>
      </c>
      <c r="M15" s="16">
        <f t="shared" si="4"/>
        <v>0</v>
      </c>
      <c r="N15" s="16">
        <f t="shared" si="4"/>
        <v>0</v>
      </c>
      <c r="O15" s="16">
        <f t="shared" si="4"/>
        <v>0</v>
      </c>
      <c r="P15" s="16">
        <f t="shared" si="4"/>
        <v>0</v>
      </c>
      <c r="Q15" s="16">
        <f t="shared" si="4"/>
        <v>0</v>
      </c>
      <c r="R15" s="16">
        <f t="shared" si="4"/>
        <v>0</v>
      </c>
      <c r="S15" s="16">
        <f t="shared" si="4"/>
        <v>0</v>
      </c>
      <c r="T15" s="15">
        <f t="shared" si="1"/>
        <v>43.68</v>
      </c>
      <c r="U15" s="21">
        <v>100</v>
      </c>
    </row>
    <row r="17" spans="3:4" x14ac:dyDescent="0.3">
      <c r="C17" s="10"/>
      <c r="D17" t="s">
        <v>9</v>
      </c>
    </row>
    <row r="18" spans="3:4" x14ac:dyDescent="0.3">
      <c r="C18" s="6"/>
      <c r="D18" t="s">
        <v>24</v>
      </c>
    </row>
    <row r="19" spans="3:4" x14ac:dyDescent="0.3">
      <c r="C19" s="8"/>
      <c r="D19" t="s">
        <v>8</v>
      </c>
    </row>
    <row r="20" spans="3:4" x14ac:dyDescent="0.3">
      <c r="C20" s="12" t="s">
        <v>15</v>
      </c>
      <c r="D20" t="s">
        <v>16</v>
      </c>
    </row>
  </sheetData>
  <mergeCells count="20">
    <mergeCell ref="M3:M5"/>
    <mergeCell ref="N3:N5"/>
    <mergeCell ref="D2:S2"/>
    <mergeCell ref="O3:O5"/>
    <mergeCell ref="P3:P5"/>
    <mergeCell ref="H3:H5"/>
    <mergeCell ref="I3:I5"/>
    <mergeCell ref="J3:J5"/>
    <mergeCell ref="K3:K5"/>
    <mergeCell ref="L3:L5"/>
    <mergeCell ref="C3:C5"/>
    <mergeCell ref="D3:D5"/>
    <mergeCell ref="E3:E5"/>
    <mergeCell ref="F3:F5"/>
    <mergeCell ref="G3:G5"/>
    <mergeCell ref="Q3:Q5"/>
    <mergeCell ref="R3:R5"/>
    <mergeCell ref="S3:S5"/>
    <mergeCell ref="T2:T11"/>
    <mergeCell ref="U2:U11"/>
  </mergeCells>
  <pageMargins left="0.7" right="0.7" top="0.75" bottom="0.75" header="0.3" footer="0.3"/>
  <pageSetup paperSize="8" scale="4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32D2815A8E125418A0045482C7D1AE5" ma:contentTypeVersion="26" ma:contentTypeDescription="Creare un nuovo documento." ma:contentTypeScope="" ma:versionID="1526c75eadb2ccd60579ae893bdaffb7">
  <xsd:schema xmlns:xsd="http://www.w3.org/2001/XMLSchema" xmlns:xs="http://www.w3.org/2001/XMLSchema" xmlns:p="http://schemas.microsoft.com/office/2006/metadata/properties" xmlns:ns2="8d8d0aaa-d3ae-4bbb-a328-844dc55f731e" xmlns:ns3="5929daef-c0dd-4a31-9a60-db9a8bbd86e3" targetNamespace="http://schemas.microsoft.com/office/2006/metadata/properties" ma:root="true" ma:fieldsID="a26ef7a3d838667b873b82176fd993b7" ns2:_="" ns3:_="">
    <xsd:import namespace="8d8d0aaa-d3ae-4bbb-a328-844dc55f731e"/>
    <xsd:import namespace="5929daef-c0dd-4a31-9a60-db9a8bbd86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8d0aaa-d3ae-4bbb-a328-844dc55f73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Tag immagine" ma:readOnly="false" ma:fieldId="{5cf76f15-5ced-4ddc-b409-7134ff3c332f}" ma:taxonomyMulti="true" ma:sspId="4468606d-3e0e-4e7b-a815-ae4d792ab8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29daef-c0dd-4a31-9a60-db9a8bbd86e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09b55478-cc11-46c6-9eb4-44b7eaf220d3}" ma:internalName="TaxCatchAll" ma:showField="CatchAllData" ma:web="5929daef-c0dd-4a31-9a60-db9a8bbd86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7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889913-9C8B-4B12-9F08-220768529E16}"/>
</file>

<file path=customXml/itemProps2.xml><?xml version="1.0" encoding="utf-8"?>
<ds:datastoreItem xmlns:ds="http://schemas.openxmlformats.org/officeDocument/2006/customXml" ds:itemID="{C14CD5D5-D684-4C6B-8DE5-DF4C772DBB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SITUAZIONE ATTUALE</vt:lpstr>
      <vt:lpstr>SITUAZIONE POST MODIFICA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Cingi</dc:creator>
  <cp:lastModifiedBy>Fabio Cingi</cp:lastModifiedBy>
  <cp:lastPrinted>2018-11-12T16:59:21Z</cp:lastPrinted>
  <dcterms:created xsi:type="dcterms:W3CDTF">2015-01-14T08:01:33Z</dcterms:created>
  <dcterms:modified xsi:type="dcterms:W3CDTF">2024-08-08T15:22:16Z</dcterms:modified>
</cp:coreProperties>
</file>