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Settore Ingegneria\Archivio\M\Mirage Granito Ceramico\2026-04 (SCR)\2 WIP\"/>
    </mc:Choice>
  </mc:AlternateContent>
  <xr:revisionPtr revIDLastSave="0" documentId="13_ncr:1_{AC923A1D-CCF0-477C-8BFF-752F97CB5F7E}" xr6:coauthVersionLast="47" xr6:coauthVersionMax="47" xr10:uidLastSave="{00000000-0000-0000-0000-000000000000}"/>
  <bookViews>
    <workbookView xWindow="28680" yWindow="-15" windowWidth="29040" windowHeight="15720" tabRatio="845" xr2:uid="{00000000-000D-0000-FFFF-FFFF00000000}"/>
  </bookViews>
  <sheets>
    <sheet name="Ante operam" sheetId="48" r:id="rId1"/>
    <sheet name="STATO RICHIESTO %0" sheetId="49" state="hidden" r:id="rId2"/>
    <sheet name="Post operam" sheetId="51" r:id="rId3"/>
  </sheets>
  <definedNames>
    <definedName name="_xlnm.Print_Area" localSheetId="0">'Ante operam'!$A$1:$CS$7</definedName>
    <definedName name="_xlnm.Print_Area" localSheetId="2">'Post operam'!$A$1:$DL$36</definedName>
    <definedName name="_xlnm.Print_Area" localSheetId="1">'STATO RICHIESTO %0'!$A$1:$CS$7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J27" i="51" l="1"/>
  <c r="DI27" i="51"/>
  <c r="DH27" i="51"/>
  <c r="DJ26" i="51"/>
  <c r="DI26" i="51"/>
  <c r="DH26" i="51"/>
  <c r="DJ25" i="51"/>
  <c r="DI25" i="51"/>
  <c r="DH25" i="51"/>
  <c r="DJ24" i="51"/>
  <c r="DI24" i="51"/>
  <c r="DH24" i="51"/>
  <c r="DJ23" i="51"/>
  <c r="DI23" i="51"/>
  <c r="DH23" i="51"/>
  <c r="DJ22" i="51"/>
  <c r="DI22" i="51"/>
  <c r="DH22" i="51"/>
  <c r="DJ21" i="51"/>
  <c r="DI21" i="51"/>
  <c r="DH21" i="51"/>
  <c r="DJ19" i="51"/>
  <c r="DI19" i="51"/>
  <c r="DH19" i="51"/>
  <c r="DG27" i="51" l="1"/>
  <c r="DG26" i="51"/>
  <c r="DG25" i="51"/>
  <c r="DG24" i="51"/>
  <c r="DG23" i="51"/>
  <c r="DG22" i="51"/>
  <c r="DG21" i="51"/>
  <c r="DG19" i="51"/>
  <c r="CS27" i="51"/>
  <c r="CS26" i="51"/>
  <c r="CS25" i="51"/>
  <c r="CS24" i="51"/>
  <c r="CS23" i="51"/>
  <c r="CS22" i="51"/>
  <c r="CS21" i="51"/>
  <c r="CS19" i="51"/>
  <c r="DF27" i="51"/>
  <c r="DF26" i="51"/>
  <c r="DF25" i="51"/>
  <c r="DF24" i="51"/>
  <c r="DF23" i="51"/>
  <c r="DF22" i="51"/>
  <c r="DF21" i="51"/>
  <c r="DF19" i="51"/>
  <c r="DE27" i="51"/>
  <c r="DE26" i="51"/>
  <c r="DE25" i="51"/>
  <c r="DE24" i="51"/>
  <c r="DE23" i="51"/>
  <c r="DE22" i="51"/>
  <c r="DE21" i="51"/>
  <c r="DE19" i="51"/>
  <c r="DA27" i="51"/>
  <c r="DA26" i="51"/>
  <c r="DA25" i="51"/>
  <c r="DA24" i="51"/>
  <c r="DA23" i="51"/>
  <c r="DA22" i="51"/>
  <c r="DA21" i="51"/>
  <c r="DA19" i="51"/>
  <c r="DD27" i="51"/>
  <c r="DD26" i="51"/>
  <c r="DD25" i="51"/>
  <c r="DD24" i="51"/>
  <c r="DD23" i="51"/>
  <c r="DD22" i="51"/>
  <c r="DD21" i="51"/>
  <c r="DD19" i="51"/>
  <c r="DC27" i="51"/>
  <c r="DC26" i="51"/>
  <c r="DC25" i="51"/>
  <c r="DC24" i="51"/>
  <c r="DC23" i="51"/>
  <c r="DC22" i="51"/>
  <c r="DC21" i="51"/>
  <c r="DC19" i="51"/>
  <c r="DB27" i="51"/>
  <c r="DB26" i="51"/>
  <c r="DB25" i="51"/>
  <c r="DB24" i="51"/>
  <c r="DB23" i="51"/>
  <c r="DB22" i="51"/>
  <c r="DB21" i="51"/>
  <c r="DB20" i="51"/>
  <c r="DK20" i="51" s="1"/>
  <c r="DB19" i="51"/>
  <c r="CZ27" i="51"/>
  <c r="CY27" i="51"/>
  <c r="CZ26" i="51"/>
  <c r="CY26" i="51"/>
  <c r="CZ25" i="51"/>
  <c r="CY25" i="51"/>
  <c r="CZ24" i="51"/>
  <c r="CY24" i="51"/>
  <c r="CZ23" i="51"/>
  <c r="CY23" i="51"/>
  <c r="CZ22" i="51"/>
  <c r="CY22" i="51"/>
  <c r="CZ21" i="51"/>
  <c r="CY21" i="51"/>
  <c r="CZ19" i="51"/>
  <c r="CY19" i="51"/>
  <c r="CX27" i="51"/>
  <c r="CX26" i="51"/>
  <c r="CX25" i="51"/>
  <c r="CX24" i="51"/>
  <c r="CX23" i="51"/>
  <c r="CX22" i="51"/>
  <c r="CX21" i="51"/>
  <c r="CX19" i="51"/>
  <c r="CW19" i="51"/>
  <c r="CW21" i="51"/>
  <c r="CW22" i="51"/>
  <c r="CW23" i="51"/>
  <c r="CW24" i="51"/>
  <c r="CW25" i="51"/>
  <c r="CW26" i="51"/>
  <c r="CW27" i="51"/>
  <c r="CV27" i="51"/>
  <c r="CU27" i="51"/>
  <c r="CT27" i="51"/>
  <c r="CV26" i="51"/>
  <c r="CU26" i="51"/>
  <c r="CT26" i="51"/>
  <c r="CV25" i="51"/>
  <c r="CU25" i="51"/>
  <c r="CT25" i="51"/>
  <c r="CV24" i="51"/>
  <c r="CU24" i="51"/>
  <c r="CT24" i="51"/>
  <c r="CV23" i="51"/>
  <c r="CU23" i="51"/>
  <c r="CT23" i="51"/>
  <c r="CV22" i="51"/>
  <c r="CU22" i="51"/>
  <c r="CT22" i="51"/>
  <c r="CV21" i="51"/>
  <c r="CU21" i="51"/>
  <c r="CT21" i="51"/>
  <c r="CV19" i="51"/>
  <c r="CU19" i="51"/>
  <c r="CT19" i="51"/>
  <c r="CR27" i="51"/>
  <c r="CQ27" i="51"/>
  <c r="CP27" i="51"/>
  <c r="CO27" i="51"/>
  <c r="CN27" i="51"/>
  <c r="CM27" i="51"/>
  <c r="CL27" i="51"/>
  <c r="CK27" i="51"/>
  <c r="CJ27" i="51"/>
  <c r="CI27" i="51"/>
  <c r="CH27" i="51"/>
  <c r="CG27" i="51"/>
  <c r="CF27" i="51"/>
  <c r="CE27" i="51"/>
  <c r="CD27" i="51"/>
  <c r="CC27" i="51"/>
  <c r="CB27" i="51"/>
  <c r="CA27" i="51"/>
  <c r="BZ27" i="51"/>
  <c r="BY27" i="51"/>
  <c r="BX27" i="51"/>
  <c r="BW27" i="51"/>
  <c r="BV27" i="51"/>
  <c r="BU27" i="51"/>
  <c r="BT27" i="51"/>
  <c r="BS27" i="51"/>
  <c r="BR27" i="51"/>
  <c r="BQ27" i="51"/>
  <c r="BP27" i="51"/>
  <c r="BO27" i="51"/>
  <c r="BN27" i="51"/>
  <c r="BM27" i="51"/>
  <c r="BL27" i="51"/>
  <c r="BK27" i="51"/>
  <c r="BJ27" i="51"/>
  <c r="BI27" i="51"/>
  <c r="BH27" i="51"/>
  <c r="BG27" i="51"/>
  <c r="BF27" i="51"/>
  <c r="BE27" i="51"/>
  <c r="BD27" i="51"/>
  <c r="BC27" i="51"/>
  <c r="BB27" i="51"/>
  <c r="BA27" i="51"/>
  <c r="AZ27" i="51"/>
  <c r="AY27" i="51"/>
  <c r="AX27" i="51"/>
  <c r="AW27" i="51"/>
  <c r="AV27" i="51"/>
  <c r="AU27" i="51"/>
  <c r="AT27" i="51"/>
  <c r="AS27" i="51"/>
  <c r="AR27" i="51"/>
  <c r="AQ27" i="51"/>
  <c r="AP27" i="51"/>
  <c r="AO27" i="51"/>
  <c r="AN27" i="51"/>
  <c r="AM27" i="51"/>
  <c r="AL27" i="51"/>
  <c r="AK27" i="51"/>
  <c r="AJ27" i="51"/>
  <c r="AI27" i="51"/>
  <c r="AH27" i="51"/>
  <c r="AG27" i="51"/>
  <c r="AF27" i="51"/>
  <c r="AE27" i="51"/>
  <c r="AD27" i="51"/>
  <c r="AC27" i="51"/>
  <c r="AB27" i="51"/>
  <c r="AA27" i="51"/>
  <c r="Z27" i="51"/>
  <c r="Y27" i="51"/>
  <c r="X27" i="51"/>
  <c r="W27" i="51"/>
  <c r="V27" i="51"/>
  <c r="U27" i="51"/>
  <c r="T27" i="51"/>
  <c r="S27" i="51"/>
  <c r="R27" i="51"/>
  <c r="Q27" i="51"/>
  <c r="P27" i="51"/>
  <c r="O27" i="51"/>
  <c r="N27" i="51"/>
  <c r="M27" i="51"/>
  <c r="L27" i="51"/>
  <c r="K27" i="51"/>
  <c r="J27" i="51"/>
  <c r="I27" i="51"/>
  <c r="H27" i="51"/>
  <c r="G27" i="51"/>
  <c r="F27" i="51"/>
  <c r="E27" i="51"/>
  <c r="D27" i="51"/>
  <c r="CR26" i="51"/>
  <c r="CQ26" i="51"/>
  <c r="CP26" i="51"/>
  <c r="CO26" i="51"/>
  <c r="CN26" i="51"/>
  <c r="CM26" i="51"/>
  <c r="CL26" i="51"/>
  <c r="CK26" i="51"/>
  <c r="CJ26" i="51"/>
  <c r="CI26" i="51"/>
  <c r="CH26" i="51"/>
  <c r="CG26" i="51"/>
  <c r="CF26" i="51"/>
  <c r="CE26" i="51"/>
  <c r="CD26" i="51"/>
  <c r="CC26" i="51"/>
  <c r="CB26" i="51"/>
  <c r="CA26" i="51"/>
  <c r="BZ26" i="51"/>
  <c r="BY26" i="51"/>
  <c r="BX26" i="51"/>
  <c r="BW26" i="51"/>
  <c r="BV26" i="51"/>
  <c r="BU26" i="51"/>
  <c r="BT26" i="51"/>
  <c r="BS26" i="51"/>
  <c r="BR26" i="51"/>
  <c r="BQ26" i="51"/>
  <c r="BP26" i="51"/>
  <c r="BO26" i="51"/>
  <c r="BN26" i="51"/>
  <c r="BM26" i="51"/>
  <c r="BL26" i="51"/>
  <c r="BK26" i="51"/>
  <c r="BJ26" i="51"/>
  <c r="BI26" i="51"/>
  <c r="BH26" i="51"/>
  <c r="BG26" i="51"/>
  <c r="BF26" i="51"/>
  <c r="BE26" i="51"/>
  <c r="BD26" i="51"/>
  <c r="BC26" i="51"/>
  <c r="BB26" i="51"/>
  <c r="BA26" i="51"/>
  <c r="AZ26" i="51"/>
  <c r="AY26" i="51"/>
  <c r="AX26" i="51"/>
  <c r="AW26" i="51"/>
  <c r="AV26" i="51"/>
  <c r="AU26" i="51"/>
  <c r="AT26" i="51"/>
  <c r="AS26" i="51"/>
  <c r="AR26" i="51"/>
  <c r="AQ26" i="51"/>
  <c r="AP26" i="51"/>
  <c r="AO26" i="51"/>
  <c r="AN26" i="51"/>
  <c r="AM26" i="51"/>
  <c r="AL26" i="51"/>
  <c r="AK26" i="51"/>
  <c r="AJ26" i="51"/>
  <c r="AI26" i="51"/>
  <c r="AH26" i="51"/>
  <c r="AG26" i="51"/>
  <c r="AF26" i="51"/>
  <c r="AE26" i="51"/>
  <c r="AD26" i="51"/>
  <c r="AC26" i="51"/>
  <c r="AB26" i="51"/>
  <c r="AA26" i="51"/>
  <c r="Z26" i="51"/>
  <c r="Y26" i="51"/>
  <c r="X26" i="51"/>
  <c r="W26" i="51"/>
  <c r="V26" i="51"/>
  <c r="U26" i="51"/>
  <c r="T26" i="51"/>
  <c r="S26" i="51"/>
  <c r="R26" i="51"/>
  <c r="Q26" i="51"/>
  <c r="P26" i="51"/>
  <c r="O26" i="51"/>
  <c r="N26" i="51"/>
  <c r="M26" i="51"/>
  <c r="L26" i="51"/>
  <c r="K26" i="51"/>
  <c r="J26" i="51"/>
  <c r="I26" i="51"/>
  <c r="H26" i="51"/>
  <c r="G26" i="51"/>
  <c r="F26" i="51"/>
  <c r="E26" i="51"/>
  <c r="D26" i="51"/>
  <c r="CR25" i="51"/>
  <c r="CQ25" i="51"/>
  <c r="CP25" i="51"/>
  <c r="CO25" i="51"/>
  <c r="CN25" i="51"/>
  <c r="CM25" i="51"/>
  <c r="CL25" i="51"/>
  <c r="CK25" i="51"/>
  <c r="CJ25" i="51"/>
  <c r="CI25" i="51"/>
  <c r="CH25" i="51"/>
  <c r="CG25" i="51"/>
  <c r="CF25" i="51"/>
  <c r="CE25" i="51"/>
  <c r="CD25" i="51"/>
  <c r="CC25" i="51"/>
  <c r="CB25" i="51"/>
  <c r="CA25" i="51"/>
  <c r="BZ25" i="51"/>
  <c r="BY25" i="51"/>
  <c r="BX25" i="51"/>
  <c r="BW25" i="51"/>
  <c r="BV25" i="51"/>
  <c r="BU25" i="51"/>
  <c r="BT25" i="51"/>
  <c r="BS25" i="51"/>
  <c r="BR25" i="51"/>
  <c r="BQ25" i="51"/>
  <c r="BP25" i="51"/>
  <c r="BO25" i="51"/>
  <c r="BN25" i="51"/>
  <c r="BM25" i="51"/>
  <c r="BL25" i="51"/>
  <c r="BK25" i="51"/>
  <c r="BJ25" i="51"/>
  <c r="BI25" i="51"/>
  <c r="BH25" i="51"/>
  <c r="BG25" i="51"/>
  <c r="BF25" i="51"/>
  <c r="BE25" i="51"/>
  <c r="BD25" i="51"/>
  <c r="BC25" i="51"/>
  <c r="BB25" i="51"/>
  <c r="BA25" i="51"/>
  <c r="AZ25" i="51"/>
  <c r="AY25" i="51"/>
  <c r="AX25" i="51"/>
  <c r="AW25" i="51"/>
  <c r="AV25" i="51"/>
  <c r="AU25" i="51"/>
  <c r="AT25" i="51"/>
  <c r="AS25" i="51"/>
  <c r="AR25" i="51"/>
  <c r="AQ25" i="51"/>
  <c r="AP25" i="51"/>
  <c r="AO25" i="51"/>
  <c r="AN25" i="51"/>
  <c r="AM25" i="51"/>
  <c r="AL25" i="51"/>
  <c r="AK25" i="51"/>
  <c r="AJ25" i="51"/>
  <c r="AI25" i="51"/>
  <c r="AH25" i="51"/>
  <c r="AG25" i="51"/>
  <c r="AF25" i="51"/>
  <c r="AE25" i="51"/>
  <c r="AD25" i="51"/>
  <c r="AC25" i="51"/>
  <c r="AB25" i="51"/>
  <c r="AA25" i="51"/>
  <c r="Z25" i="51"/>
  <c r="Y25" i="51"/>
  <c r="X25" i="51"/>
  <c r="W25" i="51"/>
  <c r="V25" i="51"/>
  <c r="U25" i="51"/>
  <c r="T25" i="51"/>
  <c r="S25" i="51"/>
  <c r="R25" i="51"/>
  <c r="Q25" i="51"/>
  <c r="P25" i="51"/>
  <c r="O25" i="51"/>
  <c r="N25" i="51"/>
  <c r="M25" i="51"/>
  <c r="L25" i="51"/>
  <c r="K25" i="51"/>
  <c r="J25" i="51"/>
  <c r="I25" i="51"/>
  <c r="H25" i="51"/>
  <c r="G25" i="51"/>
  <c r="F25" i="51"/>
  <c r="E25" i="51"/>
  <c r="D25" i="51"/>
  <c r="CR24" i="51"/>
  <c r="CQ24" i="51"/>
  <c r="CP24" i="51"/>
  <c r="CO24" i="51"/>
  <c r="CN24" i="51"/>
  <c r="CM24" i="51"/>
  <c r="CL24" i="51"/>
  <c r="CK24" i="51"/>
  <c r="CJ24" i="51"/>
  <c r="CI24" i="51"/>
  <c r="CH24" i="51"/>
  <c r="CG24" i="51"/>
  <c r="CF24" i="51"/>
  <c r="CE24" i="51"/>
  <c r="CD24" i="51"/>
  <c r="CC24" i="51"/>
  <c r="CB24" i="51"/>
  <c r="CA24" i="51"/>
  <c r="BZ24" i="51"/>
  <c r="BY24" i="51"/>
  <c r="BX24" i="51"/>
  <c r="BW24" i="51"/>
  <c r="BV24" i="51"/>
  <c r="BU24" i="51"/>
  <c r="BT24" i="51"/>
  <c r="BS24" i="51"/>
  <c r="BR24" i="51"/>
  <c r="BQ24" i="51"/>
  <c r="BP24" i="51"/>
  <c r="BO24" i="51"/>
  <c r="BN24" i="51"/>
  <c r="BM24" i="51"/>
  <c r="BL24" i="51"/>
  <c r="BK24" i="51"/>
  <c r="BJ24" i="51"/>
  <c r="BI24" i="51"/>
  <c r="BH24" i="51"/>
  <c r="BG24" i="51"/>
  <c r="BF24" i="51"/>
  <c r="BE24" i="51"/>
  <c r="BD24" i="51"/>
  <c r="BC24" i="51"/>
  <c r="BB24" i="51"/>
  <c r="BA24" i="51"/>
  <c r="AZ24" i="51"/>
  <c r="AY24" i="51"/>
  <c r="AX24" i="51"/>
  <c r="AW24" i="51"/>
  <c r="AV24" i="51"/>
  <c r="AU24" i="51"/>
  <c r="AT24" i="51"/>
  <c r="AS24" i="51"/>
  <c r="AR24" i="51"/>
  <c r="AQ24" i="51"/>
  <c r="AP24" i="51"/>
  <c r="AO24" i="51"/>
  <c r="AN24" i="51"/>
  <c r="AM24" i="51"/>
  <c r="AL24" i="51"/>
  <c r="AK24" i="51"/>
  <c r="AJ24" i="51"/>
  <c r="AI24" i="51"/>
  <c r="AH24" i="51"/>
  <c r="AG24" i="51"/>
  <c r="AF24" i="51"/>
  <c r="AE24" i="51"/>
  <c r="AD24" i="51"/>
  <c r="AC24" i="51"/>
  <c r="AB24" i="51"/>
  <c r="AA24" i="51"/>
  <c r="Z24" i="51"/>
  <c r="Y24" i="51"/>
  <c r="X24" i="51"/>
  <c r="W24" i="51"/>
  <c r="V24" i="51"/>
  <c r="U24" i="51"/>
  <c r="T24" i="51"/>
  <c r="S24" i="51"/>
  <c r="R24" i="51"/>
  <c r="Q24" i="51"/>
  <c r="P24" i="51"/>
  <c r="O24" i="51"/>
  <c r="N24" i="51"/>
  <c r="M24" i="51"/>
  <c r="L24" i="51"/>
  <c r="K24" i="51"/>
  <c r="J24" i="51"/>
  <c r="I24" i="51"/>
  <c r="H24" i="51"/>
  <c r="G24" i="51"/>
  <c r="F24" i="51"/>
  <c r="E24" i="51"/>
  <c r="D24" i="51"/>
  <c r="CR23" i="51"/>
  <c r="CQ23" i="51"/>
  <c r="CP23" i="51"/>
  <c r="CO23" i="51"/>
  <c r="CN23" i="51"/>
  <c r="CM23" i="51"/>
  <c r="CL23" i="51"/>
  <c r="CK23" i="51"/>
  <c r="CJ23" i="51"/>
  <c r="CI23" i="51"/>
  <c r="CH23" i="51"/>
  <c r="CG23" i="51"/>
  <c r="CF23" i="51"/>
  <c r="CE23" i="51"/>
  <c r="CD23" i="51"/>
  <c r="CC23" i="51"/>
  <c r="CB23" i="51"/>
  <c r="CA23" i="51"/>
  <c r="BZ23" i="51"/>
  <c r="BY23" i="51"/>
  <c r="BX23" i="51"/>
  <c r="BW23" i="51"/>
  <c r="BV23" i="51"/>
  <c r="BU23" i="51"/>
  <c r="BT23" i="51"/>
  <c r="BS23" i="51"/>
  <c r="BR23" i="51"/>
  <c r="BQ23" i="51"/>
  <c r="BP23" i="51"/>
  <c r="BO23" i="51"/>
  <c r="BN23" i="51"/>
  <c r="BM23" i="51"/>
  <c r="BL23" i="51"/>
  <c r="BK23" i="51"/>
  <c r="BJ23" i="51"/>
  <c r="BI23" i="51"/>
  <c r="BH23" i="51"/>
  <c r="BG23" i="51"/>
  <c r="BF23" i="51"/>
  <c r="BE23" i="51"/>
  <c r="BD23" i="51"/>
  <c r="BC23" i="51"/>
  <c r="BB23" i="51"/>
  <c r="BA23" i="51"/>
  <c r="AZ23" i="51"/>
  <c r="AY23" i="51"/>
  <c r="AX23" i="51"/>
  <c r="AW23" i="51"/>
  <c r="AV23" i="51"/>
  <c r="AU23" i="51"/>
  <c r="AT23" i="51"/>
  <c r="AS23" i="51"/>
  <c r="AR23" i="51"/>
  <c r="AQ23" i="51"/>
  <c r="AP23" i="51"/>
  <c r="AO23" i="51"/>
  <c r="AN23" i="51"/>
  <c r="AM23" i="51"/>
  <c r="AL23" i="51"/>
  <c r="AK23" i="51"/>
  <c r="AJ23" i="51"/>
  <c r="AI23" i="51"/>
  <c r="AH23" i="51"/>
  <c r="AG23" i="51"/>
  <c r="AF23" i="51"/>
  <c r="AE23" i="51"/>
  <c r="AD23" i="51"/>
  <c r="AC23" i="51"/>
  <c r="AB23" i="51"/>
  <c r="AA23" i="51"/>
  <c r="Z23" i="51"/>
  <c r="Y23" i="51"/>
  <c r="X23" i="51"/>
  <c r="W23" i="51"/>
  <c r="V23" i="51"/>
  <c r="U23" i="51"/>
  <c r="T23" i="51"/>
  <c r="S23" i="51"/>
  <c r="R23" i="51"/>
  <c r="Q23" i="51"/>
  <c r="P23" i="51"/>
  <c r="O23" i="51"/>
  <c r="N23" i="51"/>
  <c r="M23" i="51"/>
  <c r="L23" i="51"/>
  <c r="K23" i="51"/>
  <c r="J23" i="51"/>
  <c r="I23" i="51"/>
  <c r="H23" i="51"/>
  <c r="G23" i="51"/>
  <c r="F23" i="51"/>
  <c r="E23" i="51"/>
  <c r="D23" i="51"/>
  <c r="CR22" i="51"/>
  <c r="CQ22" i="51"/>
  <c r="CP22" i="51"/>
  <c r="CO22" i="51"/>
  <c r="CN22" i="51"/>
  <c r="CM22" i="51"/>
  <c r="CL22" i="51"/>
  <c r="CK22" i="51"/>
  <c r="CJ22" i="51"/>
  <c r="CI22" i="51"/>
  <c r="CH22" i="51"/>
  <c r="CG22" i="51"/>
  <c r="CF22" i="51"/>
  <c r="CE22" i="51"/>
  <c r="CD22" i="51"/>
  <c r="CC22" i="51"/>
  <c r="CB22" i="51"/>
  <c r="CA22" i="51"/>
  <c r="BZ22" i="51"/>
  <c r="BY22" i="51"/>
  <c r="BX22" i="51"/>
  <c r="BW22" i="51"/>
  <c r="BV22" i="51"/>
  <c r="BU22" i="51"/>
  <c r="BT22" i="51"/>
  <c r="BS22" i="51"/>
  <c r="BR22" i="51"/>
  <c r="BQ22" i="51"/>
  <c r="BP22" i="51"/>
  <c r="BO22" i="51"/>
  <c r="BN22" i="51"/>
  <c r="BM22" i="51"/>
  <c r="BL22" i="51"/>
  <c r="BK22" i="51"/>
  <c r="BJ22" i="51"/>
  <c r="BI22" i="51"/>
  <c r="BH22" i="51"/>
  <c r="BG22" i="51"/>
  <c r="BF22" i="51"/>
  <c r="BE22" i="51"/>
  <c r="BD22" i="51"/>
  <c r="BC22" i="51"/>
  <c r="BB22" i="51"/>
  <c r="BA22" i="51"/>
  <c r="AZ22" i="51"/>
  <c r="AY22" i="51"/>
  <c r="AX22" i="51"/>
  <c r="AW22" i="51"/>
  <c r="AV22" i="51"/>
  <c r="AU22" i="51"/>
  <c r="AT22" i="51"/>
  <c r="AS22" i="51"/>
  <c r="AR22" i="51"/>
  <c r="AQ22" i="51"/>
  <c r="AP22" i="51"/>
  <c r="AO22" i="51"/>
  <c r="AN22" i="51"/>
  <c r="AM22" i="51"/>
  <c r="AL22" i="51"/>
  <c r="AK22" i="51"/>
  <c r="AJ22" i="51"/>
  <c r="AI22" i="51"/>
  <c r="AH22" i="51"/>
  <c r="AG22" i="51"/>
  <c r="AF22" i="51"/>
  <c r="AE22" i="51"/>
  <c r="AD22" i="51"/>
  <c r="AC22" i="51"/>
  <c r="AB22" i="51"/>
  <c r="AA22" i="51"/>
  <c r="Z22" i="51"/>
  <c r="Y22" i="51"/>
  <c r="X22" i="51"/>
  <c r="W22" i="51"/>
  <c r="V22" i="51"/>
  <c r="U22" i="51"/>
  <c r="T22" i="51"/>
  <c r="S22" i="51"/>
  <c r="R22" i="51"/>
  <c r="Q22" i="51"/>
  <c r="P22" i="51"/>
  <c r="O22" i="51"/>
  <c r="N22" i="51"/>
  <c r="M22" i="51"/>
  <c r="L22" i="51"/>
  <c r="K22" i="51"/>
  <c r="J22" i="51"/>
  <c r="I22" i="51"/>
  <c r="H22" i="51"/>
  <c r="G22" i="51"/>
  <c r="F22" i="51"/>
  <c r="E22" i="51"/>
  <c r="D22" i="51"/>
  <c r="CR21" i="51"/>
  <c r="CQ21" i="51"/>
  <c r="CP21" i="51"/>
  <c r="CO21" i="51"/>
  <c r="CN21" i="51"/>
  <c r="CM21" i="51"/>
  <c r="CL21" i="51"/>
  <c r="CK21" i="51"/>
  <c r="CJ21" i="51"/>
  <c r="CI21" i="51"/>
  <c r="CH21" i="51"/>
  <c r="CG21" i="51"/>
  <c r="CF21" i="51"/>
  <c r="CE21" i="51"/>
  <c r="CD21" i="51"/>
  <c r="CC21" i="51"/>
  <c r="CB21" i="51"/>
  <c r="CA21" i="51"/>
  <c r="BZ21" i="51"/>
  <c r="BY21" i="51"/>
  <c r="BX21" i="51"/>
  <c r="BW21" i="51"/>
  <c r="BV21" i="51"/>
  <c r="BU21" i="51"/>
  <c r="BT21" i="51"/>
  <c r="BS21" i="51"/>
  <c r="BR21" i="51"/>
  <c r="BQ21" i="51"/>
  <c r="BP21" i="51"/>
  <c r="BO21" i="51"/>
  <c r="BN21" i="51"/>
  <c r="BM21" i="51"/>
  <c r="BL21" i="51"/>
  <c r="BK21" i="51"/>
  <c r="BJ21" i="51"/>
  <c r="BI21" i="51"/>
  <c r="BH21" i="51"/>
  <c r="BG21" i="51"/>
  <c r="BF21" i="51"/>
  <c r="BE21" i="51"/>
  <c r="BD21" i="51"/>
  <c r="BC21" i="51"/>
  <c r="BB21" i="51"/>
  <c r="BA21" i="51"/>
  <c r="AZ21" i="51"/>
  <c r="AY21" i="51"/>
  <c r="AX21" i="51"/>
  <c r="AW21" i="51"/>
  <c r="AV21" i="51"/>
  <c r="AU21" i="51"/>
  <c r="AT21" i="51"/>
  <c r="AS21" i="51"/>
  <c r="AR21" i="51"/>
  <c r="AQ21" i="51"/>
  <c r="AP21" i="51"/>
  <c r="AO21" i="51"/>
  <c r="AN21" i="51"/>
  <c r="AM21" i="51"/>
  <c r="AL21" i="51"/>
  <c r="AK21" i="51"/>
  <c r="AJ21" i="51"/>
  <c r="AI21" i="51"/>
  <c r="AH21" i="51"/>
  <c r="AG21" i="51"/>
  <c r="AF21" i="51"/>
  <c r="AE21" i="51"/>
  <c r="AD21" i="51"/>
  <c r="AC21" i="51"/>
  <c r="AB21" i="51"/>
  <c r="AA21" i="51"/>
  <c r="Z21" i="51"/>
  <c r="Y21" i="51"/>
  <c r="X21" i="51"/>
  <c r="W21" i="51"/>
  <c r="V21" i="51"/>
  <c r="U21" i="51"/>
  <c r="T21" i="51"/>
  <c r="S21" i="51"/>
  <c r="R21" i="51"/>
  <c r="Q21" i="51"/>
  <c r="P21" i="51"/>
  <c r="O21" i="51"/>
  <c r="N21" i="51"/>
  <c r="M21" i="51"/>
  <c r="L21" i="51"/>
  <c r="K21" i="51"/>
  <c r="J21" i="51"/>
  <c r="I21" i="51"/>
  <c r="H21" i="51"/>
  <c r="G21" i="51"/>
  <c r="F21" i="51"/>
  <c r="E21" i="51"/>
  <c r="D21" i="51"/>
  <c r="CF20" i="51"/>
  <c r="CE20" i="51"/>
  <c r="CR19" i="51"/>
  <c r="CQ19" i="51"/>
  <c r="CP19" i="51"/>
  <c r="CO19" i="51"/>
  <c r="CN19" i="51"/>
  <c r="CM19" i="51"/>
  <c r="CL19" i="51"/>
  <c r="CK19" i="51"/>
  <c r="CJ19" i="51"/>
  <c r="CI19" i="51"/>
  <c r="CH19" i="51"/>
  <c r="CG19" i="51"/>
  <c r="CF19" i="51"/>
  <c r="CE19" i="51"/>
  <c r="CD19" i="51"/>
  <c r="CC19" i="51"/>
  <c r="CB19" i="51"/>
  <c r="CA19" i="51"/>
  <c r="BZ19" i="51"/>
  <c r="BY19" i="51"/>
  <c r="BX19" i="51"/>
  <c r="BW19" i="51"/>
  <c r="BV19" i="51"/>
  <c r="BU19" i="51"/>
  <c r="BT19" i="51"/>
  <c r="BS19" i="51"/>
  <c r="BR19" i="51"/>
  <c r="BQ19" i="51"/>
  <c r="BP19" i="51"/>
  <c r="BO19" i="51"/>
  <c r="BN19" i="51"/>
  <c r="BM19" i="51"/>
  <c r="BL19" i="51"/>
  <c r="BK19" i="51"/>
  <c r="BJ19" i="51"/>
  <c r="BI19" i="51"/>
  <c r="BH19" i="51"/>
  <c r="BG19" i="51"/>
  <c r="BF19" i="51"/>
  <c r="BE19" i="51"/>
  <c r="BD19" i="51"/>
  <c r="BC19" i="51"/>
  <c r="BB19" i="51"/>
  <c r="BA19" i="51"/>
  <c r="AZ19" i="51"/>
  <c r="AY19" i="51"/>
  <c r="AX19" i="51"/>
  <c r="AW19" i="51"/>
  <c r="AV19" i="51"/>
  <c r="AU19" i="51"/>
  <c r="AT19" i="51"/>
  <c r="AS19" i="51"/>
  <c r="AR19" i="51"/>
  <c r="AQ19" i="51"/>
  <c r="AP19" i="51"/>
  <c r="AO19" i="51"/>
  <c r="AN19" i="51"/>
  <c r="AM19" i="51"/>
  <c r="AL19" i="51"/>
  <c r="AK19" i="51"/>
  <c r="AJ19" i="51"/>
  <c r="AI19" i="51"/>
  <c r="AH19" i="51"/>
  <c r="AG19" i="51"/>
  <c r="AF19" i="51"/>
  <c r="AE19" i="51"/>
  <c r="AD19" i="51"/>
  <c r="AC19" i="51"/>
  <c r="AB19" i="51"/>
  <c r="AA19" i="51"/>
  <c r="Z19" i="51"/>
  <c r="Y19" i="51"/>
  <c r="X19" i="51"/>
  <c r="W19" i="51"/>
  <c r="V19" i="51"/>
  <c r="U19" i="51"/>
  <c r="T19" i="51"/>
  <c r="S19" i="51"/>
  <c r="R19" i="51"/>
  <c r="Q19" i="51"/>
  <c r="P19" i="51"/>
  <c r="O19" i="51"/>
  <c r="N19" i="51"/>
  <c r="M19" i="51"/>
  <c r="L19" i="51"/>
  <c r="K19" i="51"/>
  <c r="J19" i="51"/>
  <c r="I19" i="51"/>
  <c r="H19" i="51"/>
  <c r="G19" i="51"/>
  <c r="F19" i="51"/>
  <c r="E19" i="51"/>
  <c r="D19" i="51"/>
  <c r="K26" i="49"/>
  <c r="DK19" i="51" l="1"/>
  <c r="DK21" i="51"/>
  <c r="DK22" i="51"/>
  <c r="DL22" i="51" s="1"/>
  <c r="DK24" i="51"/>
  <c r="DK25" i="51"/>
  <c r="DL25" i="51" s="1"/>
  <c r="DK26" i="51"/>
  <c r="DK23" i="51"/>
  <c r="DL23" i="51" s="1"/>
  <c r="DK27" i="51"/>
  <c r="DL24" i="51"/>
  <c r="DL20" i="51"/>
  <c r="DL21" i="51"/>
  <c r="CS27" i="49"/>
  <c r="CR27" i="49"/>
  <c r="CQ27" i="49"/>
  <c r="CP27" i="49"/>
  <c r="CO27" i="49"/>
  <c r="CN27" i="49"/>
  <c r="CM27" i="49"/>
  <c r="CL27" i="49"/>
  <c r="CK27" i="49"/>
  <c r="CJ27" i="49"/>
  <c r="CI27" i="49"/>
  <c r="CH27" i="49"/>
  <c r="CG27" i="49"/>
  <c r="CF27" i="49"/>
  <c r="CE27" i="49"/>
  <c r="CD27" i="49"/>
  <c r="CC27" i="49"/>
  <c r="CB27" i="49"/>
  <c r="CA27" i="49"/>
  <c r="BZ27" i="49"/>
  <c r="BY27" i="49"/>
  <c r="BX27" i="49"/>
  <c r="BW27" i="49"/>
  <c r="BV27" i="49"/>
  <c r="BU27" i="49"/>
  <c r="BT27" i="49"/>
  <c r="BS27" i="49"/>
  <c r="BR27" i="49"/>
  <c r="BQ27" i="49"/>
  <c r="BP27" i="49"/>
  <c r="BO27" i="49"/>
  <c r="BN27" i="49"/>
  <c r="BM27" i="49"/>
  <c r="BL27" i="49"/>
  <c r="BK27" i="49"/>
  <c r="BJ27" i="49"/>
  <c r="BI27" i="49"/>
  <c r="BH27" i="49"/>
  <c r="BG27" i="49"/>
  <c r="BF27" i="49"/>
  <c r="BE27" i="49"/>
  <c r="BD27" i="49"/>
  <c r="BC27" i="49"/>
  <c r="BB27" i="49"/>
  <c r="BA27" i="49"/>
  <c r="AZ27" i="49"/>
  <c r="AY27" i="49"/>
  <c r="AX27" i="49"/>
  <c r="AW27" i="49"/>
  <c r="AV27" i="49"/>
  <c r="AU27" i="49"/>
  <c r="AT27" i="49"/>
  <c r="AS27" i="49"/>
  <c r="AR27" i="49"/>
  <c r="AQ27" i="49"/>
  <c r="AP27" i="49"/>
  <c r="AO27" i="49"/>
  <c r="AN27" i="49"/>
  <c r="AM27" i="49"/>
  <c r="AL27" i="49"/>
  <c r="AK27" i="49"/>
  <c r="AJ27" i="49"/>
  <c r="AI27" i="49"/>
  <c r="AH27" i="49"/>
  <c r="AG27" i="49"/>
  <c r="AF27" i="49"/>
  <c r="AE27" i="49"/>
  <c r="AD27" i="49"/>
  <c r="AC27" i="49"/>
  <c r="AB27" i="49"/>
  <c r="AA27" i="49"/>
  <c r="Z27" i="49"/>
  <c r="Y27" i="49"/>
  <c r="X27" i="49"/>
  <c r="W27" i="49"/>
  <c r="V27" i="49"/>
  <c r="U27" i="49"/>
  <c r="T27" i="49"/>
  <c r="S27" i="49"/>
  <c r="R27" i="49"/>
  <c r="Q27" i="49"/>
  <c r="P27" i="49"/>
  <c r="O27" i="49"/>
  <c r="N27" i="49"/>
  <c r="M27" i="49"/>
  <c r="L27" i="49"/>
  <c r="K27" i="49"/>
  <c r="J27" i="49"/>
  <c r="I27" i="49"/>
  <c r="H27" i="49"/>
  <c r="G27" i="49"/>
  <c r="F27" i="49"/>
  <c r="E27" i="49"/>
  <c r="D27" i="49"/>
  <c r="CS26" i="49"/>
  <c r="CR26" i="49"/>
  <c r="CQ26" i="49"/>
  <c r="CP26" i="49"/>
  <c r="CO26" i="49"/>
  <c r="CN26" i="49"/>
  <c r="CM26" i="49"/>
  <c r="CL26" i="49"/>
  <c r="CK26" i="49"/>
  <c r="CJ26" i="49"/>
  <c r="CI26" i="49"/>
  <c r="CH26" i="49"/>
  <c r="CG26" i="49"/>
  <c r="CF26" i="49"/>
  <c r="CE26" i="49"/>
  <c r="CD26" i="49"/>
  <c r="CC26" i="49"/>
  <c r="CB26" i="49"/>
  <c r="CA26" i="49"/>
  <c r="BZ26" i="49"/>
  <c r="BY26" i="49"/>
  <c r="BX26" i="49"/>
  <c r="BW26" i="49"/>
  <c r="BV26" i="49"/>
  <c r="BU26" i="49"/>
  <c r="BT26" i="49"/>
  <c r="BS26" i="49"/>
  <c r="BR26" i="49"/>
  <c r="BQ26" i="49"/>
  <c r="BP26" i="49"/>
  <c r="BO26" i="49"/>
  <c r="BN26" i="49"/>
  <c r="BM26" i="49"/>
  <c r="BL26" i="49"/>
  <c r="BK26" i="49"/>
  <c r="BJ26" i="49"/>
  <c r="BI26" i="49"/>
  <c r="BH26" i="49"/>
  <c r="BG26" i="49"/>
  <c r="BF26" i="49"/>
  <c r="BE26" i="49"/>
  <c r="BD26" i="49"/>
  <c r="BC26" i="49"/>
  <c r="BB26" i="49"/>
  <c r="BA26" i="49"/>
  <c r="AZ26" i="49"/>
  <c r="AY26" i="49"/>
  <c r="AX26" i="49"/>
  <c r="AW26" i="49"/>
  <c r="AV26" i="49"/>
  <c r="AU26" i="49"/>
  <c r="AT26" i="49"/>
  <c r="AS26" i="49"/>
  <c r="AR26" i="49"/>
  <c r="AQ26" i="49"/>
  <c r="AP26" i="49"/>
  <c r="AO26" i="49"/>
  <c r="AN26" i="49"/>
  <c r="AM26" i="49"/>
  <c r="AL26" i="49"/>
  <c r="AK26" i="49"/>
  <c r="AJ26" i="49"/>
  <c r="AI26" i="49"/>
  <c r="AH26" i="49"/>
  <c r="AG26" i="49"/>
  <c r="AF26" i="49"/>
  <c r="AE26" i="49"/>
  <c r="AD26" i="49"/>
  <c r="AC26" i="49"/>
  <c r="AB26" i="49"/>
  <c r="AA26" i="49"/>
  <c r="Z26" i="49"/>
  <c r="Y26" i="49"/>
  <c r="X26" i="49"/>
  <c r="W26" i="49"/>
  <c r="V26" i="49"/>
  <c r="U26" i="49"/>
  <c r="T26" i="49"/>
  <c r="S26" i="49"/>
  <c r="R26" i="49"/>
  <c r="Q26" i="49"/>
  <c r="P26" i="49"/>
  <c r="O26" i="49"/>
  <c r="N26" i="49"/>
  <c r="M26" i="49"/>
  <c r="L26" i="49"/>
  <c r="J26" i="49"/>
  <c r="I26" i="49"/>
  <c r="H26" i="49"/>
  <c r="G26" i="49"/>
  <c r="F26" i="49"/>
  <c r="E26" i="49"/>
  <c r="D26" i="49"/>
  <c r="CS25" i="49"/>
  <c r="CR25" i="49"/>
  <c r="CQ25" i="49"/>
  <c r="CP25" i="49"/>
  <c r="CO25" i="49"/>
  <c r="CN25" i="49"/>
  <c r="CM25" i="49"/>
  <c r="CL25" i="49"/>
  <c r="CK25" i="49"/>
  <c r="CJ25" i="49"/>
  <c r="CI25" i="49"/>
  <c r="CH25" i="49"/>
  <c r="CG25" i="49"/>
  <c r="CF25" i="49"/>
  <c r="CE25" i="49"/>
  <c r="CD25" i="49"/>
  <c r="CC25" i="49"/>
  <c r="CB25" i="49"/>
  <c r="CA25" i="49"/>
  <c r="BZ25" i="49"/>
  <c r="BY25" i="49"/>
  <c r="BX25" i="49"/>
  <c r="BW25" i="49"/>
  <c r="BV25" i="49"/>
  <c r="BU25" i="49"/>
  <c r="BT25" i="49"/>
  <c r="BS25" i="49"/>
  <c r="BR25" i="49"/>
  <c r="BQ25" i="49"/>
  <c r="BP25" i="49"/>
  <c r="BO25" i="49"/>
  <c r="BN25" i="49"/>
  <c r="BM25" i="49"/>
  <c r="BL25" i="49"/>
  <c r="BK25" i="49"/>
  <c r="BJ25" i="49"/>
  <c r="BI25" i="49"/>
  <c r="BH25" i="49"/>
  <c r="BG25" i="49"/>
  <c r="BF25" i="49"/>
  <c r="BE25" i="49"/>
  <c r="BD25" i="49"/>
  <c r="BC25" i="49"/>
  <c r="BB25" i="49"/>
  <c r="BA25" i="49"/>
  <c r="AZ25" i="49"/>
  <c r="AY25" i="49"/>
  <c r="AX25" i="49"/>
  <c r="AW25" i="49"/>
  <c r="AV25" i="49"/>
  <c r="AU25" i="49"/>
  <c r="AT25" i="49"/>
  <c r="AS25" i="49"/>
  <c r="AR25" i="49"/>
  <c r="AQ25" i="49"/>
  <c r="AP25" i="49"/>
  <c r="AO25" i="49"/>
  <c r="AN25" i="49"/>
  <c r="AM25" i="49"/>
  <c r="AL25" i="49"/>
  <c r="AK25" i="49"/>
  <c r="AJ25" i="49"/>
  <c r="AI25" i="49"/>
  <c r="AH25" i="49"/>
  <c r="AG25" i="49"/>
  <c r="AF25" i="49"/>
  <c r="AE25" i="49"/>
  <c r="AD25" i="49"/>
  <c r="AC25" i="49"/>
  <c r="AB25" i="49"/>
  <c r="AA25" i="49"/>
  <c r="Z25" i="49"/>
  <c r="Y25" i="49"/>
  <c r="X25" i="49"/>
  <c r="W25" i="49"/>
  <c r="V25" i="49"/>
  <c r="U25" i="49"/>
  <c r="T25" i="49"/>
  <c r="S25" i="49"/>
  <c r="R25" i="49"/>
  <c r="Q25" i="49"/>
  <c r="P25" i="49"/>
  <c r="O25" i="49"/>
  <c r="N25" i="49"/>
  <c r="M25" i="49"/>
  <c r="L25" i="49"/>
  <c r="K25" i="49"/>
  <c r="J25" i="49"/>
  <c r="I25" i="49"/>
  <c r="H25" i="49"/>
  <c r="G25" i="49"/>
  <c r="F25" i="49"/>
  <c r="E25" i="49"/>
  <c r="D25" i="49"/>
  <c r="CS24" i="49"/>
  <c r="CR24" i="49"/>
  <c r="CQ24" i="49"/>
  <c r="CP24" i="49"/>
  <c r="CO24" i="49"/>
  <c r="CN24" i="49"/>
  <c r="CM24" i="49"/>
  <c r="CL24" i="49"/>
  <c r="CK24" i="49"/>
  <c r="CJ24" i="49"/>
  <c r="CI24" i="49"/>
  <c r="CH24" i="49"/>
  <c r="CG24" i="49"/>
  <c r="CF24" i="49"/>
  <c r="CE24" i="49"/>
  <c r="CD24" i="49"/>
  <c r="CC24" i="49"/>
  <c r="CB24" i="49"/>
  <c r="CA24" i="49"/>
  <c r="BZ24" i="49"/>
  <c r="BY24" i="49"/>
  <c r="BX24" i="49"/>
  <c r="BW24" i="49"/>
  <c r="BV24" i="49"/>
  <c r="BU24" i="49"/>
  <c r="BT24" i="49"/>
  <c r="BS24" i="49"/>
  <c r="BR24" i="49"/>
  <c r="BQ24" i="49"/>
  <c r="BP24" i="49"/>
  <c r="BO24" i="49"/>
  <c r="BN24" i="49"/>
  <c r="BM24" i="49"/>
  <c r="BL24" i="49"/>
  <c r="BK24" i="49"/>
  <c r="BJ24" i="49"/>
  <c r="BI24" i="49"/>
  <c r="BH24" i="49"/>
  <c r="BG24" i="49"/>
  <c r="BF24" i="49"/>
  <c r="BE24" i="49"/>
  <c r="BD24" i="49"/>
  <c r="BC24" i="49"/>
  <c r="BB24" i="49"/>
  <c r="BA24" i="49"/>
  <c r="AZ24" i="49"/>
  <c r="AY24" i="49"/>
  <c r="AX24" i="49"/>
  <c r="AW24" i="49"/>
  <c r="AV24" i="49"/>
  <c r="AU24" i="49"/>
  <c r="AT24" i="49"/>
  <c r="AS24" i="49"/>
  <c r="AR24" i="49"/>
  <c r="AQ24" i="49"/>
  <c r="AP24" i="49"/>
  <c r="AO24" i="49"/>
  <c r="AN24" i="49"/>
  <c r="AM24" i="49"/>
  <c r="AL24" i="49"/>
  <c r="AK24" i="49"/>
  <c r="AJ24" i="49"/>
  <c r="AI24" i="49"/>
  <c r="AH24" i="49"/>
  <c r="AG24" i="49"/>
  <c r="AF24" i="49"/>
  <c r="AE24" i="49"/>
  <c r="AD24" i="49"/>
  <c r="AC24" i="49"/>
  <c r="AB24" i="49"/>
  <c r="AA24" i="49"/>
  <c r="Z24" i="49"/>
  <c r="Y24" i="49"/>
  <c r="X24" i="49"/>
  <c r="W24" i="49"/>
  <c r="V24" i="49"/>
  <c r="U24" i="49"/>
  <c r="T24" i="49"/>
  <c r="S24" i="49"/>
  <c r="R24" i="49"/>
  <c r="Q24" i="49"/>
  <c r="P24" i="49"/>
  <c r="O24" i="49"/>
  <c r="N24" i="49"/>
  <c r="M24" i="49"/>
  <c r="L24" i="49"/>
  <c r="K24" i="49"/>
  <c r="J24" i="49"/>
  <c r="I24" i="49"/>
  <c r="H24" i="49"/>
  <c r="G24" i="49"/>
  <c r="F24" i="49"/>
  <c r="E24" i="49"/>
  <c r="D24" i="49"/>
  <c r="CT24" i="49" s="1"/>
  <c r="CS23" i="49"/>
  <c r="CR23" i="49"/>
  <c r="CQ23" i="49"/>
  <c r="CP23" i="49"/>
  <c r="CO23" i="49"/>
  <c r="CN23" i="49"/>
  <c r="CM23" i="49"/>
  <c r="CL23" i="49"/>
  <c r="CK23" i="49"/>
  <c r="CJ23" i="49"/>
  <c r="CI23" i="49"/>
  <c r="CH23" i="49"/>
  <c r="CG23" i="49"/>
  <c r="CF23" i="49"/>
  <c r="CE23" i="49"/>
  <c r="CD23" i="49"/>
  <c r="CC23" i="49"/>
  <c r="CB23" i="49"/>
  <c r="CA23" i="49"/>
  <c r="BZ23" i="49"/>
  <c r="BY23" i="49"/>
  <c r="BX23" i="49"/>
  <c r="BW23" i="49"/>
  <c r="BV23" i="49"/>
  <c r="BU23" i="49"/>
  <c r="BT23" i="49"/>
  <c r="BS23" i="49"/>
  <c r="BR23" i="49"/>
  <c r="BQ23" i="49"/>
  <c r="BP23" i="49"/>
  <c r="BO23" i="49"/>
  <c r="BN23" i="49"/>
  <c r="BM23" i="49"/>
  <c r="BL23" i="49"/>
  <c r="BK23" i="49"/>
  <c r="BJ23" i="49"/>
  <c r="BI23" i="49"/>
  <c r="BH23" i="49"/>
  <c r="BG23" i="49"/>
  <c r="BF23" i="49"/>
  <c r="BE23" i="49"/>
  <c r="BD23" i="49"/>
  <c r="BC23" i="49"/>
  <c r="BB23" i="49"/>
  <c r="BA23" i="49"/>
  <c r="AZ23" i="49"/>
  <c r="AY23" i="49"/>
  <c r="AX23" i="49"/>
  <c r="AW23" i="49"/>
  <c r="AV23" i="49"/>
  <c r="AU23" i="49"/>
  <c r="AT23" i="49"/>
  <c r="AS23" i="49"/>
  <c r="AR23" i="49"/>
  <c r="AQ23" i="49"/>
  <c r="AP23" i="49"/>
  <c r="AO23" i="49"/>
  <c r="AN23" i="49"/>
  <c r="AM23" i="49"/>
  <c r="AL23" i="49"/>
  <c r="AK23" i="49"/>
  <c r="AJ23" i="49"/>
  <c r="AI23" i="49"/>
  <c r="AH23" i="49"/>
  <c r="AG23" i="49"/>
  <c r="AF23" i="49"/>
  <c r="AE23" i="49"/>
  <c r="AD23" i="49"/>
  <c r="AC23" i="49"/>
  <c r="AB23" i="49"/>
  <c r="AA23" i="49"/>
  <c r="Z23" i="49"/>
  <c r="Y23" i="49"/>
  <c r="X23" i="49"/>
  <c r="W23" i="49"/>
  <c r="V23" i="49"/>
  <c r="U23" i="49"/>
  <c r="T23" i="49"/>
  <c r="S23" i="49"/>
  <c r="R23" i="49"/>
  <c r="Q23" i="49"/>
  <c r="P23" i="49"/>
  <c r="O23" i="49"/>
  <c r="N23" i="49"/>
  <c r="M23" i="49"/>
  <c r="L23" i="49"/>
  <c r="K23" i="49"/>
  <c r="J23" i="49"/>
  <c r="I23" i="49"/>
  <c r="H23" i="49"/>
  <c r="G23" i="49"/>
  <c r="F23" i="49"/>
  <c r="E23" i="49"/>
  <c r="D23" i="49"/>
  <c r="CS22" i="49"/>
  <c r="CR22" i="49"/>
  <c r="CQ22" i="49"/>
  <c r="CP22" i="49"/>
  <c r="CO22" i="49"/>
  <c r="CN22" i="49"/>
  <c r="CM22" i="49"/>
  <c r="CL22" i="49"/>
  <c r="CK22" i="49"/>
  <c r="CJ22" i="49"/>
  <c r="CI22" i="49"/>
  <c r="CH22" i="49"/>
  <c r="CG22" i="49"/>
  <c r="CF22" i="49"/>
  <c r="CE22" i="49"/>
  <c r="CD22" i="49"/>
  <c r="CC22" i="49"/>
  <c r="CB22" i="49"/>
  <c r="CA22" i="49"/>
  <c r="BZ22" i="49"/>
  <c r="BY22" i="49"/>
  <c r="BX22" i="49"/>
  <c r="BW22" i="49"/>
  <c r="BV22" i="49"/>
  <c r="BU22" i="49"/>
  <c r="BT22" i="49"/>
  <c r="BS22" i="49"/>
  <c r="BR22" i="49"/>
  <c r="BQ22" i="49"/>
  <c r="BP22" i="49"/>
  <c r="BO22" i="49"/>
  <c r="BN22" i="49"/>
  <c r="BM22" i="49"/>
  <c r="BL22" i="49"/>
  <c r="BK22" i="49"/>
  <c r="BJ22" i="49"/>
  <c r="BI22" i="49"/>
  <c r="BH22" i="49"/>
  <c r="BG22" i="49"/>
  <c r="BF22" i="49"/>
  <c r="BE22" i="49"/>
  <c r="BD22" i="49"/>
  <c r="BC22" i="49"/>
  <c r="BB22" i="49"/>
  <c r="BA22" i="49"/>
  <c r="AZ22" i="49"/>
  <c r="AY22" i="49"/>
  <c r="AX22" i="49"/>
  <c r="AW22" i="49"/>
  <c r="AV22" i="49"/>
  <c r="AU22" i="49"/>
  <c r="AT22" i="49"/>
  <c r="AS22" i="49"/>
  <c r="AR22" i="49"/>
  <c r="AQ22" i="49"/>
  <c r="AP22" i="49"/>
  <c r="AO22" i="49"/>
  <c r="AN22" i="49"/>
  <c r="AM22" i="49"/>
  <c r="AL22" i="49"/>
  <c r="AK22" i="49"/>
  <c r="AJ22" i="49"/>
  <c r="AI22" i="49"/>
  <c r="AH22" i="49"/>
  <c r="AG22" i="49"/>
  <c r="AF22" i="49"/>
  <c r="AE22" i="49"/>
  <c r="AD22" i="49"/>
  <c r="AC22" i="49"/>
  <c r="AB22" i="49"/>
  <c r="AA22" i="49"/>
  <c r="Z22" i="49"/>
  <c r="Y22" i="49"/>
  <c r="X22" i="49"/>
  <c r="W22" i="49"/>
  <c r="V22" i="49"/>
  <c r="U22" i="49"/>
  <c r="T22" i="49"/>
  <c r="S22" i="49"/>
  <c r="R22" i="49"/>
  <c r="Q22" i="49"/>
  <c r="P22" i="49"/>
  <c r="O22" i="49"/>
  <c r="N22" i="49"/>
  <c r="M22" i="49"/>
  <c r="L22" i="49"/>
  <c r="K22" i="49"/>
  <c r="J22" i="49"/>
  <c r="I22" i="49"/>
  <c r="H22" i="49"/>
  <c r="G22" i="49"/>
  <c r="F22" i="49"/>
  <c r="E22" i="49"/>
  <c r="D22" i="49"/>
  <c r="CT22" i="49" s="1"/>
  <c r="CS21" i="49"/>
  <c r="CR21" i="49"/>
  <c r="CQ21" i="49"/>
  <c r="CP21" i="49"/>
  <c r="CO21" i="49"/>
  <c r="CN21" i="49"/>
  <c r="CM21" i="49"/>
  <c r="CL21" i="49"/>
  <c r="CK21" i="49"/>
  <c r="CJ21" i="49"/>
  <c r="CI21" i="49"/>
  <c r="CH21" i="49"/>
  <c r="CG21" i="49"/>
  <c r="CF21" i="49"/>
  <c r="CE21" i="49"/>
  <c r="CD21" i="49"/>
  <c r="CC21" i="49"/>
  <c r="CB21" i="49"/>
  <c r="CA21" i="49"/>
  <c r="BZ21" i="49"/>
  <c r="BY21" i="49"/>
  <c r="BX21" i="49"/>
  <c r="BW21" i="49"/>
  <c r="BV21" i="49"/>
  <c r="BU21" i="49"/>
  <c r="BT21" i="49"/>
  <c r="BS21" i="49"/>
  <c r="BR21" i="49"/>
  <c r="BQ21" i="49"/>
  <c r="BP21" i="49"/>
  <c r="BO21" i="49"/>
  <c r="BN21" i="49"/>
  <c r="BM21" i="49"/>
  <c r="BL21" i="49"/>
  <c r="BK21" i="49"/>
  <c r="BJ21" i="49"/>
  <c r="BI21" i="49"/>
  <c r="BH21" i="49"/>
  <c r="BG21" i="49"/>
  <c r="BF21" i="49"/>
  <c r="BE21" i="49"/>
  <c r="BD21" i="49"/>
  <c r="BC21" i="49"/>
  <c r="BB21" i="49"/>
  <c r="BA21" i="49"/>
  <c r="AZ21" i="49"/>
  <c r="AY21" i="49"/>
  <c r="AX21" i="49"/>
  <c r="AW21" i="49"/>
  <c r="AV21" i="49"/>
  <c r="AU21" i="49"/>
  <c r="AT21" i="49"/>
  <c r="AS21" i="49"/>
  <c r="AR21" i="49"/>
  <c r="AQ21" i="49"/>
  <c r="AP21" i="49"/>
  <c r="AO21" i="49"/>
  <c r="AN21" i="49"/>
  <c r="AM21" i="49"/>
  <c r="AL21" i="49"/>
  <c r="AK21" i="49"/>
  <c r="AJ21" i="49"/>
  <c r="AI21" i="49"/>
  <c r="AH21" i="49"/>
  <c r="AG21" i="49"/>
  <c r="AF21" i="49"/>
  <c r="AE21" i="49"/>
  <c r="AD21" i="49"/>
  <c r="AC21" i="49"/>
  <c r="AB21" i="49"/>
  <c r="AA21" i="49"/>
  <c r="Z21" i="49"/>
  <c r="Y21" i="49"/>
  <c r="X21" i="49"/>
  <c r="W21" i="49"/>
  <c r="V21" i="49"/>
  <c r="U21" i="49"/>
  <c r="T21" i="49"/>
  <c r="S21" i="49"/>
  <c r="R21" i="49"/>
  <c r="Q21" i="49"/>
  <c r="P21" i="49"/>
  <c r="O21" i="49"/>
  <c r="N21" i="49"/>
  <c r="M21" i="49"/>
  <c r="L21" i="49"/>
  <c r="K21" i="49"/>
  <c r="J21" i="49"/>
  <c r="I21" i="49"/>
  <c r="H21" i="49"/>
  <c r="G21" i="49"/>
  <c r="F21" i="49"/>
  <c r="E21" i="49"/>
  <c r="D21" i="49"/>
  <c r="CG20" i="49"/>
  <c r="CF20" i="49"/>
  <c r="CT20" i="49" s="1"/>
  <c r="CS19" i="49"/>
  <c r="CR19" i="49"/>
  <c r="CQ19" i="49"/>
  <c r="CP19" i="49"/>
  <c r="CO19" i="49"/>
  <c r="CN19" i="49"/>
  <c r="CM19" i="49"/>
  <c r="CL19" i="49"/>
  <c r="CK19" i="49"/>
  <c r="CJ19" i="49"/>
  <c r="CI19" i="49"/>
  <c r="CH19" i="49"/>
  <c r="CG19" i="49"/>
  <c r="CF19" i="49"/>
  <c r="CE19" i="49"/>
  <c r="CD19" i="49"/>
  <c r="CC19" i="49"/>
  <c r="CB19" i="49"/>
  <c r="CA19" i="49"/>
  <c r="BZ19" i="49"/>
  <c r="BY19" i="49"/>
  <c r="BX19" i="49"/>
  <c r="BW19" i="49"/>
  <c r="BV19" i="49"/>
  <c r="BU19" i="49"/>
  <c r="BT19" i="49"/>
  <c r="BS19" i="49"/>
  <c r="BR19" i="49"/>
  <c r="BQ19" i="49"/>
  <c r="BP19" i="49"/>
  <c r="BO19" i="49"/>
  <c r="BN19" i="49"/>
  <c r="BM19" i="49"/>
  <c r="BL19" i="49"/>
  <c r="BK19" i="49"/>
  <c r="BJ19" i="49"/>
  <c r="BI19" i="49"/>
  <c r="BH19" i="49"/>
  <c r="BG19" i="49"/>
  <c r="BF19" i="49"/>
  <c r="BE19" i="49"/>
  <c r="BD19" i="49"/>
  <c r="BC19" i="49"/>
  <c r="BB19" i="49"/>
  <c r="BA19" i="49"/>
  <c r="AZ19" i="49"/>
  <c r="AY19" i="49"/>
  <c r="AX19" i="49"/>
  <c r="AW19" i="49"/>
  <c r="AV19" i="49"/>
  <c r="AU19" i="49"/>
  <c r="AT19" i="49"/>
  <c r="AS19" i="49"/>
  <c r="AR19" i="49"/>
  <c r="AQ19" i="49"/>
  <c r="AP19" i="49"/>
  <c r="AO19" i="49"/>
  <c r="AN19" i="49"/>
  <c r="AM19" i="49"/>
  <c r="AL19" i="49"/>
  <c r="AK19" i="49"/>
  <c r="AJ19" i="49"/>
  <c r="AI19" i="49"/>
  <c r="AH19" i="49"/>
  <c r="AG19" i="49"/>
  <c r="AF19" i="49"/>
  <c r="AE19" i="49"/>
  <c r="AD19" i="49"/>
  <c r="AC19" i="49"/>
  <c r="AB19" i="49"/>
  <c r="AA19" i="49"/>
  <c r="Z19" i="49"/>
  <c r="Y19" i="49"/>
  <c r="X19" i="49"/>
  <c r="W19" i="49"/>
  <c r="V19" i="49"/>
  <c r="U19" i="49"/>
  <c r="T19" i="49"/>
  <c r="S19" i="49"/>
  <c r="R19" i="49"/>
  <c r="Q19" i="49"/>
  <c r="P19" i="49"/>
  <c r="O19" i="49"/>
  <c r="N19" i="49"/>
  <c r="M19" i="49"/>
  <c r="L19" i="49"/>
  <c r="K19" i="49"/>
  <c r="J19" i="49"/>
  <c r="I19" i="49"/>
  <c r="H19" i="49"/>
  <c r="G19" i="49"/>
  <c r="F19" i="49"/>
  <c r="E19" i="49"/>
  <c r="D19" i="49"/>
  <c r="CS27" i="48"/>
  <c r="CR27" i="48"/>
  <c r="CQ27" i="48"/>
  <c r="CP27" i="48"/>
  <c r="CO27" i="48"/>
  <c r="CN27" i="48"/>
  <c r="CM27" i="48"/>
  <c r="CL27" i="48"/>
  <c r="CK27" i="48"/>
  <c r="CJ27" i="48"/>
  <c r="CI27" i="48"/>
  <c r="CH27" i="48"/>
  <c r="CG27" i="48"/>
  <c r="CF27" i="48"/>
  <c r="CE27" i="48"/>
  <c r="CD27" i="48"/>
  <c r="CC27" i="48"/>
  <c r="CB27" i="48"/>
  <c r="CA27" i="48"/>
  <c r="BZ27" i="48"/>
  <c r="BY27" i="48"/>
  <c r="BX27" i="48"/>
  <c r="BW27" i="48"/>
  <c r="BV27" i="48"/>
  <c r="BU27" i="48"/>
  <c r="BT27" i="48"/>
  <c r="BS27" i="48"/>
  <c r="BR27" i="48"/>
  <c r="BQ27" i="48"/>
  <c r="BP27" i="48"/>
  <c r="BO27" i="48"/>
  <c r="BN27" i="48"/>
  <c r="BM27" i="48"/>
  <c r="BL27" i="48"/>
  <c r="BK27" i="48"/>
  <c r="BJ27" i="48"/>
  <c r="BI27" i="48"/>
  <c r="BH27" i="48"/>
  <c r="BG27" i="48"/>
  <c r="BF27" i="48"/>
  <c r="BE27" i="48"/>
  <c r="BD27" i="48"/>
  <c r="BC27" i="48"/>
  <c r="BB27" i="48"/>
  <c r="BA27" i="48"/>
  <c r="AZ27" i="48"/>
  <c r="AY27" i="48"/>
  <c r="AX27" i="48"/>
  <c r="AW27" i="48"/>
  <c r="AV27" i="48"/>
  <c r="AU27" i="48"/>
  <c r="AT27" i="48"/>
  <c r="AS27" i="48"/>
  <c r="AR27" i="48"/>
  <c r="AQ27" i="48"/>
  <c r="AP27" i="48"/>
  <c r="AO27" i="48"/>
  <c r="AN27" i="48"/>
  <c r="AM27" i="48"/>
  <c r="AL27" i="48"/>
  <c r="AK27" i="48"/>
  <c r="AJ27" i="48"/>
  <c r="AI27" i="48"/>
  <c r="AH27" i="48"/>
  <c r="AG27" i="48"/>
  <c r="AF27" i="48"/>
  <c r="AE27" i="48"/>
  <c r="AD27" i="48"/>
  <c r="AC27" i="48"/>
  <c r="AB27" i="48"/>
  <c r="AA27" i="48"/>
  <c r="Z27" i="48"/>
  <c r="Y27" i="48"/>
  <c r="X27" i="48"/>
  <c r="W27" i="48"/>
  <c r="V27" i="48"/>
  <c r="U27" i="48"/>
  <c r="T27" i="48"/>
  <c r="S27" i="48"/>
  <c r="R27" i="48"/>
  <c r="Q27" i="48"/>
  <c r="P27" i="48"/>
  <c r="O27" i="48"/>
  <c r="N27" i="48"/>
  <c r="M27" i="48"/>
  <c r="L27" i="48"/>
  <c r="K27" i="48"/>
  <c r="J27" i="48"/>
  <c r="I27" i="48"/>
  <c r="H27" i="48"/>
  <c r="G27" i="48"/>
  <c r="F27" i="48"/>
  <c r="E27" i="48"/>
  <c r="D27" i="48"/>
  <c r="CT27" i="48" s="1"/>
  <c r="CS26" i="48"/>
  <c r="CR26" i="48"/>
  <c r="CQ26" i="48"/>
  <c r="CP26" i="48"/>
  <c r="CO26" i="48"/>
  <c r="CN26" i="48"/>
  <c r="CM26" i="48"/>
  <c r="CL26" i="48"/>
  <c r="CK26" i="48"/>
  <c r="CJ26" i="48"/>
  <c r="CI26" i="48"/>
  <c r="CH26" i="48"/>
  <c r="CG26" i="48"/>
  <c r="CF26" i="48"/>
  <c r="CE26" i="48"/>
  <c r="CD26" i="48"/>
  <c r="CC26" i="48"/>
  <c r="CB26" i="48"/>
  <c r="CA26" i="48"/>
  <c r="BZ26" i="48"/>
  <c r="BY26" i="48"/>
  <c r="BX26" i="48"/>
  <c r="BW26" i="48"/>
  <c r="BV26" i="48"/>
  <c r="BU26" i="48"/>
  <c r="BT26" i="48"/>
  <c r="BS26" i="48"/>
  <c r="BR26" i="48"/>
  <c r="BQ26" i="48"/>
  <c r="BP26" i="48"/>
  <c r="BO26" i="48"/>
  <c r="BN26" i="48"/>
  <c r="BM26" i="48"/>
  <c r="BL26" i="48"/>
  <c r="BK26" i="48"/>
  <c r="BJ26" i="48"/>
  <c r="BI26" i="48"/>
  <c r="BH26" i="48"/>
  <c r="BG26" i="48"/>
  <c r="BF26" i="48"/>
  <c r="BE26" i="48"/>
  <c r="BD26" i="48"/>
  <c r="BC26" i="48"/>
  <c r="BB26" i="48"/>
  <c r="BA26" i="48"/>
  <c r="AZ26" i="48"/>
  <c r="AY26" i="48"/>
  <c r="AX26" i="48"/>
  <c r="AW26" i="48"/>
  <c r="AV26" i="48"/>
  <c r="AU26" i="48"/>
  <c r="AT26" i="48"/>
  <c r="AS26" i="48"/>
  <c r="AR26" i="48"/>
  <c r="AQ26" i="48"/>
  <c r="AP26" i="48"/>
  <c r="AO26" i="48"/>
  <c r="AN26" i="48"/>
  <c r="AM26" i="48"/>
  <c r="AL26" i="48"/>
  <c r="AK26" i="48"/>
  <c r="AJ26" i="48"/>
  <c r="AI26" i="48"/>
  <c r="AH26" i="48"/>
  <c r="AG26" i="48"/>
  <c r="AF26" i="48"/>
  <c r="AE26" i="48"/>
  <c r="AD26" i="48"/>
  <c r="AC26" i="48"/>
  <c r="AB26" i="48"/>
  <c r="AA26" i="48"/>
  <c r="Z26" i="48"/>
  <c r="Y26" i="48"/>
  <c r="X26" i="48"/>
  <c r="W26" i="48"/>
  <c r="V26" i="48"/>
  <c r="U26" i="48"/>
  <c r="T26" i="48"/>
  <c r="S26" i="48"/>
  <c r="R26" i="48"/>
  <c r="Q26" i="48"/>
  <c r="P26" i="48"/>
  <c r="O26" i="48"/>
  <c r="N26" i="48"/>
  <c r="M26" i="48"/>
  <c r="L26" i="48"/>
  <c r="K26" i="48"/>
  <c r="J26" i="48"/>
  <c r="I26" i="48"/>
  <c r="H26" i="48"/>
  <c r="G26" i="48"/>
  <c r="F26" i="48"/>
  <c r="E26" i="48"/>
  <c r="D26" i="48"/>
  <c r="CS25" i="48"/>
  <c r="CR25" i="48"/>
  <c r="CQ25" i="48"/>
  <c r="CP25" i="48"/>
  <c r="CO25" i="48"/>
  <c r="CN25" i="48"/>
  <c r="CM25" i="48"/>
  <c r="CL25" i="48"/>
  <c r="CK25" i="48"/>
  <c r="CJ25" i="48"/>
  <c r="CI25" i="48"/>
  <c r="CH25" i="48"/>
  <c r="CG25" i="48"/>
  <c r="CF25" i="48"/>
  <c r="CE25" i="48"/>
  <c r="CD25" i="48"/>
  <c r="CC25" i="48"/>
  <c r="CB25" i="48"/>
  <c r="CA25" i="48"/>
  <c r="BZ25" i="48"/>
  <c r="BY25" i="48"/>
  <c r="BX25" i="48"/>
  <c r="BW25" i="48"/>
  <c r="BV25" i="48"/>
  <c r="BU25" i="48"/>
  <c r="BT25" i="48"/>
  <c r="BS25" i="48"/>
  <c r="BR25" i="48"/>
  <c r="BQ25" i="48"/>
  <c r="BP25" i="48"/>
  <c r="BO25" i="48"/>
  <c r="BN25" i="48"/>
  <c r="BM25" i="48"/>
  <c r="BL25" i="48"/>
  <c r="BK25" i="48"/>
  <c r="BJ25" i="48"/>
  <c r="BI25" i="48"/>
  <c r="BH25" i="48"/>
  <c r="BG25" i="48"/>
  <c r="BF25" i="48"/>
  <c r="BE25" i="48"/>
  <c r="BD25" i="48"/>
  <c r="BC25" i="48"/>
  <c r="BB25" i="48"/>
  <c r="BA25" i="48"/>
  <c r="AZ25" i="48"/>
  <c r="AY25" i="48"/>
  <c r="AX25" i="48"/>
  <c r="AW25" i="48"/>
  <c r="AV25" i="48"/>
  <c r="AU25" i="48"/>
  <c r="AT25" i="48"/>
  <c r="AS25" i="48"/>
  <c r="AR25" i="48"/>
  <c r="AQ25" i="48"/>
  <c r="AP25" i="48"/>
  <c r="AO25" i="48"/>
  <c r="AN25" i="48"/>
  <c r="AM25" i="48"/>
  <c r="AL25" i="48"/>
  <c r="AK25" i="48"/>
  <c r="AJ25" i="48"/>
  <c r="AI25" i="48"/>
  <c r="AH25" i="48"/>
  <c r="AG25" i="48"/>
  <c r="AF25" i="48"/>
  <c r="AE25" i="48"/>
  <c r="AD25" i="48"/>
  <c r="AC25" i="48"/>
  <c r="AB25" i="48"/>
  <c r="AA25" i="48"/>
  <c r="Z25" i="48"/>
  <c r="Y25" i="48"/>
  <c r="X25" i="48"/>
  <c r="W25" i="48"/>
  <c r="V25" i="48"/>
  <c r="U25" i="48"/>
  <c r="T25" i="48"/>
  <c r="S25" i="48"/>
  <c r="R25" i="48"/>
  <c r="Q25" i="48"/>
  <c r="P25" i="48"/>
  <c r="O25" i="48"/>
  <c r="N25" i="48"/>
  <c r="M25" i="48"/>
  <c r="L25" i="48"/>
  <c r="K25" i="48"/>
  <c r="J25" i="48"/>
  <c r="I25" i="48"/>
  <c r="H25" i="48"/>
  <c r="G25" i="48"/>
  <c r="F25" i="48"/>
  <c r="E25" i="48"/>
  <c r="D25" i="48"/>
  <c r="CS24" i="48"/>
  <c r="CR24" i="48"/>
  <c r="CQ24" i="48"/>
  <c r="CP24" i="48"/>
  <c r="CO24" i="48"/>
  <c r="CN24" i="48"/>
  <c r="CM24" i="48"/>
  <c r="CL24" i="48"/>
  <c r="CK24" i="48"/>
  <c r="CJ24" i="48"/>
  <c r="CI24" i="48"/>
  <c r="CH24" i="48"/>
  <c r="CG24" i="48"/>
  <c r="CF24" i="48"/>
  <c r="CE24" i="48"/>
  <c r="CD24" i="48"/>
  <c r="CC24" i="48"/>
  <c r="CB24" i="48"/>
  <c r="CA24" i="48"/>
  <c r="BZ24" i="48"/>
  <c r="BY24" i="48"/>
  <c r="BX24" i="48"/>
  <c r="BW24" i="48"/>
  <c r="BV24" i="48"/>
  <c r="BU24" i="48"/>
  <c r="BT24" i="48"/>
  <c r="BS24" i="48"/>
  <c r="BR24" i="48"/>
  <c r="BQ24" i="48"/>
  <c r="BP24" i="48"/>
  <c r="BO24" i="48"/>
  <c r="BN24" i="48"/>
  <c r="BM24" i="48"/>
  <c r="BL24" i="48"/>
  <c r="BK24" i="48"/>
  <c r="BJ24" i="48"/>
  <c r="BI24" i="48"/>
  <c r="BH24" i="48"/>
  <c r="BG24" i="48"/>
  <c r="BF24" i="48"/>
  <c r="BE24" i="48"/>
  <c r="BD24" i="48"/>
  <c r="BC24" i="48"/>
  <c r="BB24" i="48"/>
  <c r="BA24" i="48"/>
  <c r="AZ24" i="48"/>
  <c r="AY24" i="48"/>
  <c r="AX24" i="48"/>
  <c r="AW24" i="48"/>
  <c r="AV24" i="48"/>
  <c r="AU24" i="48"/>
  <c r="AT24" i="48"/>
  <c r="AS24" i="48"/>
  <c r="AR24" i="48"/>
  <c r="AQ24" i="48"/>
  <c r="AP24" i="48"/>
  <c r="AO24" i="48"/>
  <c r="AN24" i="48"/>
  <c r="AM24" i="48"/>
  <c r="AL24" i="48"/>
  <c r="AK24" i="48"/>
  <c r="AJ24" i="48"/>
  <c r="AI24" i="48"/>
  <c r="AH24" i="48"/>
  <c r="AG24" i="48"/>
  <c r="AF24" i="48"/>
  <c r="AE24" i="48"/>
  <c r="AD24" i="48"/>
  <c r="AC24" i="48"/>
  <c r="AB24" i="48"/>
  <c r="AA24" i="48"/>
  <c r="Z24" i="48"/>
  <c r="Y24" i="48"/>
  <c r="X24" i="48"/>
  <c r="W24" i="48"/>
  <c r="V24" i="48"/>
  <c r="U24" i="48"/>
  <c r="T24" i="48"/>
  <c r="S24" i="48"/>
  <c r="R24" i="48"/>
  <c r="Q24" i="48"/>
  <c r="P24" i="48"/>
  <c r="O24" i="48"/>
  <c r="N24" i="48"/>
  <c r="M24" i="48"/>
  <c r="L24" i="48"/>
  <c r="K24" i="48"/>
  <c r="J24" i="48"/>
  <c r="I24" i="48"/>
  <c r="H24" i="48"/>
  <c r="G24" i="48"/>
  <c r="F24" i="48"/>
  <c r="E24" i="48"/>
  <c r="D24" i="48"/>
  <c r="CS23" i="48"/>
  <c r="CR23" i="48"/>
  <c r="CQ23" i="48"/>
  <c r="CP23" i="48"/>
  <c r="CO23" i="48"/>
  <c r="CN23" i="48"/>
  <c r="CM23" i="48"/>
  <c r="CL23" i="48"/>
  <c r="CK23" i="48"/>
  <c r="CJ23" i="48"/>
  <c r="CI23" i="48"/>
  <c r="CH23" i="48"/>
  <c r="CG23" i="48"/>
  <c r="CF23" i="48"/>
  <c r="CE23" i="48"/>
  <c r="CD23" i="48"/>
  <c r="CC23" i="48"/>
  <c r="CB23" i="48"/>
  <c r="CA23" i="48"/>
  <c r="BZ23" i="48"/>
  <c r="BY23" i="48"/>
  <c r="BX23" i="48"/>
  <c r="BW23" i="48"/>
  <c r="BV23" i="48"/>
  <c r="BU23" i="48"/>
  <c r="BT23" i="48"/>
  <c r="BS23" i="48"/>
  <c r="BR23" i="48"/>
  <c r="BQ23" i="48"/>
  <c r="BP23" i="48"/>
  <c r="BO23" i="48"/>
  <c r="BN23" i="48"/>
  <c r="BM23" i="48"/>
  <c r="BL23" i="48"/>
  <c r="BK23" i="48"/>
  <c r="BJ23" i="48"/>
  <c r="BI23" i="48"/>
  <c r="BH23" i="48"/>
  <c r="BG23" i="48"/>
  <c r="BF23" i="48"/>
  <c r="BE23" i="48"/>
  <c r="BD23" i="48"/>
  <c r="BC23" i="48"/>
  <c r="BB23" i="48"/>
  <c r="BA23" i="48"/>
  <c r="AZ23" i="48"/>
  <c r="AY23" i="48"/>
  <c r="AX23" i="48"/>
  <c r="AW23" i="48"/>
  <c r="AV23" i="48"/>
  <c r="AU23" i="48"/>
  <c r="AT23" i="48"/>
  <c r="AS23" i="48"/>
  <c r="AR23" i="48"/>
  <c r="AQ23" i="48"/>
  <c r="AP23" i="48"/>
  <c r="AO23" i="48"/>
  <c r="AN23" i="48"/>
  <c r="AM23" i="48"/>
  <c r="AL23" i="48"/>
  <c r="AK23" i="48"/>
  <c r="AJ23" i="48"/>
  <c r="AI23" i="48"/>
  <c r="AH23" i="48"/>
  <c r="AG23" i="48"/>
  <c r="AF23" i="48"/>
  <c r="AE23" i="48"/>
  <c r="AD23" i="48"/>
  <c r="AC23" i="48"/>
  <c r="AB23" i="48"/>
  <c r="AA23" i="48"/>
  <c r="Z23" i="48"/>
  <c r="Y23" i="48"/>
  <c r="X23" i="48"/>
  <c r="W23" i="48"/>
  <c r="V23" i="48"/>
  <c r="U23" i="48"/>
  <c r="T23" i="48"/>
  <c r="S23" i="48"/>
  <c r="R23" i="48"/>
  <c r="Q23" i="48"/>
  <c r="P23" i="48"/>
  <c r="O23" i="48"/>
  <c r="N23" i="48"/>
  <c r="M23" i="48"/>
  <c r="L23" i="48"/>
  <c r="K23" i="48"/>
  <c r="J23" i="48"/>
  <c r="I23" i="48"/>
  <c r="H23" i="48"/>
  <c r="G23" i="48"/>
  <c r="F23" i="48"/>
  <c r="E23" i="48"/>
  <c r="D23" i="48"/>
  <c r="CS22" i="48"/>
  <c r="CR22" i="48"/>
  <c r="CQ22" i="48"/>
  <c r="CP22" i="48"/>
  <c r="CO22" i="48"/>
  <c r="CN22" i="48"/>
  <c r="CM22" i="48"/>
  <c r="CL22" i="48"/>
  <c r="CK22" i="48"/>
  <c r="CJ22" i="48"/>
  <c r="CI22" i="48"/>
  <c r="CH22" i="48"/>
  <c r="CG22" i="48"/>
  <c r="CF22" i="48"/>
  <c r="CE22" i="48"/>
  <c r="CD22" i="48"/>
  <c r="CC22" i="48"/>
  <c r="CB22" i="48"/>
  <c r="CA22" i="48"/>
  <c r="BZ22" i="48"/>
  <c r="BY22" i="48"/>
  <c r="BX22" i="48"/>
  <c r="BW22" i="48"/>
  <c r="BV22" i="48"/>
  <c r="BU22" i="48"/>
  <c r="BT22" i="48"/>
  <c r="BS22" i="48"/>
  <c r="BR22" i="48"/>
  <c r="BQ22" i="48"/>
  <c r="BP22" i="48"/>
  <c r="BO22" i="48"/>
  <c r="BN22" i="48"/>
  <c r="BM22" i="48"/>
  <c r="BL22" i="48"/>
  <c r="BK22" i="48"/>
  <c r="BJ22" i="48"/>
  <c r="BI22" i="48"/>
  <c r="BH22" i="48"/>
  <c r="BG22" i="48"/>
  <c r="BF22" i="48"/>
  <c r="BE22" i="48"/>
  <c r="BD22" i="48"/>
  <c r="BC22" i="48"/>
  <c r="BB22" i="48"/>
  <c r="BA22" i="48"/>
  <c r="AZ22" i="48"/>
  <c r="AY22" i="48"/>
  <c r="AX22" i="48"/>
  <c r="AW22" i="48"/>
  <c r="AV22" i="48"/>
  <c r="AU22" i="48"/>
  <c r="AT22" i="48"/>
  <c r="AS22" i="48"/>
  <c r="AR22" i="48"/>
  <c r="AQ22" i="48"/>
  <c r="AP22" i="48"/>
  <c r="AO22" i="48"/>
  <c r="AN22" i="48"/>
  <c r="AM22" i="48"/>
  <c r="AL22" i="48"/>
  <c r="AK22" i="48"/>
  <c r="AJ22" i="48"/>
  <c r="AI22" i="48"/>
  <c r="AH22" i="48"/>
  <c r="AG22" i="48"/>
  <c r="AF22" i="48"/>
  <c r="AE22" i="48"/>
  <c r="AD22" i="48"/>
  <c r="AC22" i="48"/>
  <c r="AB22" i="48"/>
  <c r="AA22" i="48"/>
  <c r="Z22" i="48"/>
  <c r="Y22" i="48"/>
  <c r="X22" i="48"/>
  <c r="W22" i="48"/>
  <c r="V22" i="48"/>
  <c r="U22" i="48"/>
  <c r="T22" i="48"/>
  <c r="S22" i="48"/>
  <c r="R22" i="48"/>
  <c r="Q22" i="48"/>
  <c r="P22" i="48"/>
  <c r="O22" i="48"/>
  <c r="N22" i="48"/>
  <c r="M22" i="48"/>
  <c r="L22" i="48"/>
  <c r="K22" i="48"/>
  <c r="J22" i="48"/>
  <c r="I22" i="48"/>
  <c r="H22" i="48"/>
  <c r="G22" i="48"/>
  <c r="F22" i="48"/>
  <c r="E22" i="48"/>
  <c r="D22" i="48"/>
  <c r="CS21" i="48"/>
  <c r="CR21" i="48"/>
  <c r="CQ21" i="48"/>
  <c r="CP21" i="48"/>
  <c r="CO21" i="48"/>
  <c r="CN21" i="48"/>
  <c r="CM21" i="48"/>
  <c r="CL21" i="48"/>
  <c r="CK21" i="48"/>
  <c r="CJ21" i="48"/>
  <c r="CI21" i="48"/>
  <c r="CH21" i="48"/>
  <c r="CG21" i="48"/>
  <c r="CF21" i="48"/>
  <c r="CE21" i="48"/>
  <c r="CD21" i="48"/>
  <c r="CC21" i="48"/>
  <c r="CB21" i="48"/>
  <c r="CA21" i="48"/>
  <c r="BZ21" i="48"/>
  <c r="BY21" i="48"/>
  <c r="BX21" i="48"/>
  <c r="BW21" i="48"/>
  <c r="BV21" i="48"/>
  <c r="BU21" i="48"/>
  <c r="BT21" i="48"/>
  <c r="BS21" i="48"/>
  <c r="BR21" i="48"/>
  <c r="BQ21" i="48"/>
  <c r="BP21" i="48"/>
  <c r="BO21" i="48"/>
  <c r="BN21" i="48"/>
  <c r="BM21" i="48"/>
  <c r="BL21" i="48"/>
  <c r="BK21" i="48"/>
  <c r="BJ21" i="48"/>
  <c r="BI21" i="48"/>
  <c r="BH21" i="48"/>
  <c r="BG21" i="48"/>
  <c r="BF21" i="48"/>
  <c r="BE21" i="48"/>
  <c r="BD21" i="48"/>
  <c r="BC21" i="48"/>
  <c r="BB21" i="48"/>
  <c r="BA21" i="48"/>
  <c r="AZ21" i="48"/>
  <c r="AY21" i="48"/>
  <c r="AX21" i="48"/>
  <c r="AW21" i="48"/>
  <c r="AV21" i="48"/>
  <c r="AU21" i="48"/>
  <c r="AT21" i="48"/>
  <c r="AS21" i="48"/>
  <c r="AR21" i="48"/>
  <c r="AQ21" i="48"/>
  <c r="AP21" i="48"/>
  <c r="AO21" i="48"/>
  <c r="AN21" i="48"/>
  <c r="AM21" i="48"/>
  <c r="AL21" i="48"/>
  <c r="AK21" i="48"/>
  <c r="AJ21" i="48"/>
  <c r="AI21" i="48"/>
  <c r="AH21" i="48"/>
  <c r="AG21" i="48"/>
  <c r="AF21" i="48"/>
  <c r="AE21" i="48"/>
  <c r="AD21" i="48"/>
  <c r="AC21" i="48"/>
  <c r="AB21" i="48"/>
  <c r="AA21" i="48"/>
  <c r="Z21" i="48"/>
  <c r="Y21" i="48"/>
  <c r="X21" i="48"/>
  <c r="W21" i="48"/>
  <c r="V21" i="48"/>
  <c r="U21" i="48"/>
  <c r="T21" i="48"/>
  <c r="S21" i="48"/>
  <c r="R21" i="48"/>
  <c r="Q21" i="48"/>
  <c r="P21" i="48"/>
  <c r="O21" i="48"/>
  <c r="N21" i="48"/>
  <c r="M21" i="48"/>
  <c r="L21" i="48"/>
  <c r="K21" i="48"/>
  <c r="J21" i="48"/>
  <c r="I21" i="48"/>
  <c r="H21" i="48"/>
  <c r="G21" i="48"/>
  <c r="F21" i="48"/>
  <c r="E21" i="48"/>
  <c r="D21" i="48"/>
  <c r="CG20" i="48"/>
  <c r="CF20" i="48"/>
  <c r="CS19" i="48"/>
  <c r="CR19" i="48"/>
  <c r="CQ19" i="48"/>
  <c r="CP19" i="48"/>
  <c r="CO19" i="48"/>
  <c r="CN19" i="48"/>
  <c r="CM19" i="48"/>
  <c r="CL19" i="48"/>
  <c r="CK19" i="48"/>
  <c r="CJ19" i="48"/>
  <c r="CI19" i="48"/>
  <c r="CH19" i="48"/>
  <c r="CG19" i="48"/>
  <c r="CF19" i="48"/>
  <c r="CE19" i="48"/>
  <c r="CD19" i="48"/>
  <c r="CC19" i="48"/>
  <c r="CB19" i="48"/>
  <c r="CA19" i="48"/>
  <c r="BZ19" i="48"/>
  <c r="BY19" i="48"/>
  <c r="BX19" i="48"/>
  <c r="BW19" i="48"/>
  <c r="BV19" i="48"/>
  <c r="BU19" i="48"/>
  <c r="BT19" i="48"/>
  <c r="BS19" i="48"/>
  <c r="BR19" i="48"/>
  <c r="BQ19" i="48"/>
  <c r="BP19" i="48"/>
  <c r="BO19" i="48"/>
  <c r="BN19" i="48"/>
  <c r="BM19" i="48"/>
  <c r="BL19" i="48"/>
  <c r="BK19" i="48"/>
  <c r="BJ19" i="48"/>
  <c r="BI19" i="48"/>
  <c r="BH19" i="48"/>
  <c r="BG19" i="48"/>
  <c r="BF19" i="48"/>
  <c r="BE19" i="48"/>
  <c r="BD19" i="48"/>
  <c r="BC19" i="48"/>
  <c r="BB19" i="48"/>
  <c r="BA19" i="48"/>
  <c r="AZ19" i="48"/>
  <c r="AY19" i="48"/>
  <c r="AX19" i="48"/>
  <c r="AW19" i="48"/>
  <c r="AV19" i="48"/>
  <c r="AU19" i="48"/>
  <c r="AT19" i="48"/>
  <c r="AS19" i="48"/>
  <c r="AR19" i="48"/>
  <c r="AQ19" i="48"/>
  <c r="AP19" i="48"/>
  <c r="AO19" i="48"/>
  <c r="AN19" i="48"/>
  <c r="AM19" i="48"/>
  <c r="AL19" i="48"/>
  <c r="AK19" i="48"/>
  <c r="AJ19" i="48"/>
  <c r="AI19" i="48"/>
  <c r="AH19" i="48"/>
  <c r="AG19" i="48"/>
  <c r="AF19" i="48"/>
  <c r="AE19" i="48"/>
  <c r="AD19" i="48"/>
  <c r="AC19" i="48"/>
  <c r="AB19" i="48"/>
  <c r="AA19" i="48"/>
  <c r="Z19" i="48"/>
  <c r="Y19" i="48"/>
  <c r="X19" i="48"/>
  <c r="W19" i="48"/>
  <c r="V19" i="48"/>
  <c r="U19" i="48"/>
  <c r="T19" i="48"/>
  <c r="S19" i="48"/>
  <c r="R19" i="48"/>
  <c r="Q19" i="48"/>
  <c r="P19" i="48"/>
  <c r="O19" i="48"/>
  <c r="N19" i="48"/>
  <c r="M19" i="48"/>
  <c r="L19" i="48"/>
  <c r="K19" i="48"/>
  <c r="J19" i="48"/>
  <c r="I19" i="48"/>
  <c r="H19" i="48"/>
  <c r="G19" i="48"/>
  <c r="F19" i="48"/>
  <c r="E19" i="48"/>
  <c r="D19" i="48"/>
  <c r="DL27" i="51" l="1"/>
  <c r="CT26" i="49"/>
  <c r="CU26" i="49" s="1"/>
  <c r="CT19" i="49"/>
  <c r="CU19" i="49" s="1"/>
  <c r="CT21" i="49"/>
  <c r="CU21" i="49" s="1"/>
  <c r="CT23" i="49"/>
  <c r="CU23" i="49" s="1"/>
  <c r="CT25" i="49"/>
  <c r="CU25" i="49" s="1"/>
  <c r="CT27" i="49"/>
  <c r="CU27" i="49" s="1"/>
  <c r="CT23" i="48"/>
  <c r="CT20" i="48"/>
  <c r="CT19" i="48"/>
  <c r="DL19" i="51" s="1"/>
  <c r="CT21" i="48"/>
  <c r="CT25" i="48"/>
  <c r="CT22" i="48"/>
  <c r="CT24" i="48"/>
  <c r="CT26" i="48"/>
  <c r="DL26" i="51" s="1"/>
  <c r="CU20" i="49" l="1"/>
  <c r="CU22" i="49"/>
  <c r="CU24" i="49"/>
</calcChain>
</file>

<file path=xl/sharedStrings.xml><?xml version="1.0" encoding="utf-8"?>
<sst xmlns="http://schemas.openxmlformats.org/spreadsheetml/2006/main" count="403" uniqueCount="151">
  <si>
    <t>Durata (h/g)</t>
  </si>
  <si>
    <t>Caratteristiche delle emissioni e del sistema di depurazione Concentrazione massima ammessa di inquinanti</t>
  </si>
  <si>
    <t>Portata massima (Nmc/h)</t>
  </si>
  <si>
    <t>Materiale Particellare (mg/Nmc)</t>
  </si>
  <si>
    <t>TOTALE</t>
  </si>
  <si>
    <t>Non previsti limiti dall'AIA</t>
  </si>
  <si>
    <t>Nuovi punti di emissione</t>
  </si>
  <si>
    <t>Piombo (mg/Nmc)</t>
  </si>
  <si>
    <t>Fluoro (mg/Nmc)</t>
  </si>
  <si>
    <t>S.O.V. (come C-org. Totale) (mg/Nmc)</t>
  </si>
  <si>
    <t>Aldeidi (mg/Nmc)</t>
  </si>
  <si>
    <t>FLUSSO DI MASSA SILICE (kg)</t>
  </si>
  <si>
    <t>Punti di emissione già autorizzati e non modificati</t>
  </si>
  <si>
    <t>FLUSSO DI MASSA POLVERI (kg/g)</t>
  </si>
  <si>
    <t>FLUSSO DI MASSA PIOMBO (kg/g)</t>
  </si>
  <si>
    <t>FLUSSO DI MASSA FLUORO (kg/g)</t>
  </si>
  <si>
    <t>FLUSSO DI MASSA S.O.V. (kg/g)</t>
  </si>
  <si>
    <t>FLUSSO DI MASSA ALDEIDI (kg/g)</t>
  </si>
  <si>
    <t>FLUSSO DI MASSA MONOSSIDO DI CARBONIO (kg/g)</t>
  </si>
  <si>
    <t>FLUSSO DI MASSA OSSIDI DI AZOTO (kg/g)</t>
  </si>
  <si>
    <t>FLUSSO DI MASSA OSSIDI DI ZOLFO (kg/g)</t>
  </si>
  <si>
    <t>PUNTO DI EMISSIONE E30 – carico silos 1-16, 49-70</t>
  </si>
  <si>
    <t>PUNTO DI EMISSIONE E33 – reparto ATM Stab. 1 e carico/scarico silos travaso 6-29</t>
  </si>
  <si>
    <t>PUNTO DI EMISSIONE E65 – silos polveri provenienti da filtri</t>
  </si>
  <si>
    <t>PUNTO DI EMISSIONE E105 – gruppo elettrogeno cabina 2</t>
  </si>
  <si>
    <t>PUNTO DI EMISSIONE E92 – officina</t>
  </si>
  <si>
    <t>PUNTO DI EMISSIONE E101 – emergenza cogeneratore</t>
  </si>
  <si>
    <t xml:space="preserve">PUNTO DI EMISSIONE E106 – gruppo elettrogeno cabina 6 </t>
  </si>
  <si>
    <t>PUNTO DI EMISSIONE E107 – gruppo elettrogeno cabina 6 bis</t>
  </si>
  <si>
    <t xml:space="preserve">PUNTO DI EMISSIONE E108 – gruppo elettrogeno cabina 7 </t>
  </si>
  <si>
    <r>
      <t>Silice libera cristallina (mg/Nm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 (#)</t>
    </r>
  </si>
  <si>
    <r>
      <t>Monossido di Carbonio (come CO) (mg/Nm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</t>
    </r>
  </si>
  <si>
    <r>
      <t>Ossidi di Azoto (come NO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 (mg/Nm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</t>
    </r>
  </si>
  <si>
    <r>
      <t>Ossidi di Zolfo (come SO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 (mg/Nm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</t>
    </r>
  </si>
  <si>
    <t>PUNTO DI EMISSIONE E138 – camino 1 essiccatoio ESS12</t>
  </si>
  <si>
    <t>PUNTO DI EMISSIONE E139 – camino 2 essiccatoio ESS12</t>
  </si>
  <si>
    <t>STABILIMENTO 1</t>
  </si>
  <si>
    <t>STABILIMENTO 2</t>
  </si>
  <si>
    <t>PUNTO DI EMISSIONE E133 –ATM 22 + cogeneratore</t>
  </si>
  <si>
    <t>PUNTO DI EMISSIONE E142 – camini AAC1 + RLW forno 12</t>
  </si>
  <si>
    <t>PUNTO DI EMISSIONE E143 – camini AAC2 forno 12</t>
  </si>
  <si>
    <t>PUNTO DI EMISSIONE E144 – emergenza forno 12</t>
  </si>
  <si>
    <t>PUNTO DI EMISSIONE E146 – linea rettifica SQ12 e linea lappatura LAP11</t>
  </si>
  <si>
    <t>PUNTO DI EMISSIONE E149 – essiccatoio 1 linea stuoiatura ST1</t>
  </si>
  <si>
    <t>PUNTO DI EMISSIONE E150 – essiccatoio 2 linea stuoiatura ST1</t>
  </si>
  <si>
    <t>PUNTO DI EMISSIONE E151 – emergenza cogeneratore COG11</t>
  </si>
  <si>
    <t>Scritte in  rosso</t>
  </si>
  <si>
    <t>PUNTO DI EMISSIONE E134 – filtro linee rettifica SQ203 e SQ204</t>
  </si>
  <si>
    <t>PUNTO DI EMISSIONE E148 – aspirazione linee scelta SC12 - SC13 - SC14</t>
  </si>
  <si>
    <t>PUNTO DI EMISSIONE E154 – camino 1 essiccatoio ESS13</t>
  </si>
  <si>
    <t>PUNTO DI EMISSIONE E155 – camino 2 essiccatoio ESS13</t>
  </si>
  <si>
    <t>PUNTO DI EMISSIONE E158 – camini AAC1 + RLW forno 13</t>
  </si>
  <si>
    <t>PUNTO DI EMISSIONE E159 – camini AAC2 forno 13</t>
  </si>
  <si>
    <t>PUNTO DI EMISSIONE E160 – emergenza forno 13</t>
  </si>
  <si>
    <t>PUNTO DI EMISSIONE E164 – emergenza forno 21</t>
  </si>
  <si>
    <t>PUNTO DI EMISSIONE E152 – gruppo elettrogeno cabina 3</t>
  </si>
  <si>
    <t>Eliminazione punti</t>
  </si>
  <si>
    <t>E169 - postcombustore forni F12-F13</t>
  </si>
  <si>
    <t>PUNTO DI EMISSIONE E171 – camini AAC1 + RLW forno 22</t>
  </si>
  <si>
    <t>PUNTO DI EMISSIONE E172 – camini AAC2 forno 22</t>
  </si>
  <si>
    <t>PUNTO DI EMISSIONE E173 – emergenza forno 22</t>
  </si>
  <si>
    <t>PUNTO DI EMISSIONE E63 – ATM 5000</t>
  </si>
  <si>
    <t>Variazioni rispetto a ultima modifica AIA</t>
  </si>
  <si>
    <t>PUNTO DI EMISSIONE E88 – linee smalteria 21,22</t>
  </si>
  <si>
    <t>PUNTO DI EMISSIONE E174 – camini AAC1 + RLW forno 23</t>
  </si>
  <si>
    <t>PUNTO DI EMISSIONE E175 – camini AAC2 forno 23</t>
  </si>
  <si>
    <t>PUNTO DI EMISSIONE E176 – emergenza forno 23</t>
  </si>
  <si>
    <t>PUNTO DI EMISSIONE E177 camino linea termoretrazione CONF 201</t>
  </si>
  <si>
    <t>PUNTO DI EMISSIONE E178 camino linea termoretrazione CONF 202</t>
  </si>
  <si>
    <t>PUNTO DI EMISSIONE E179 camino linea termoretrazione CONF 203</t>
  </si>
  <si>
    <t>PUNTO DI EMISSIONE E180 camino linea termoretrazione CONF 204</t>
  </si>
  <si>
    <t>PUNTO DI EMISSIONE E181 camino linea termoretrazione CONF 12</t>
  </si>
  <si>
    <t>PUNTO DI EMISSIONE E182 camino linea termoretrazione CONF 13</t>
  </si>
  <si>
    <t>PUNTO DI EMISSIONE E183 emissione essiccatoio ESS 201</t>
  </si>
  <si>
    <t>PUNTO DI EMISSIONE E184 emissione essiccatoio ESS 202</t>
  </si>
  <si>
    <t>PUNTO DI EMISSIONE E170 – forni 21-23</t>
  </si>
  <si>
    <t>PUNTO DI
EMISSIONE E84 –
smalterie 23,24,25 e
macinazione smalti</t>
  </si>
  <si>
    <t>% AUMENTO</t>
  </si>
  <si>
    <t>PUNTO DI EMISSIONE E189 -tramogge e linea carico terre</t>
  </si>
  <si>
    <t>PUNTO DI EMISSIONE E114 - moduli pesatori, carico presse, spazzolatura uscita F12 e F13 e aspirazioni reparto lappatura, stuoiatura e squadratura Stabilimento 1</t>
  </si>
  <si>
    <t>PUNTO DI EMISSIONE E190 – camino 1 essiccatoio ESS14</t>
  </si>
  <si>
    <t>PUNTO DI EMISSIONE E191 – camino 2 essiccatoio ESS14</t>
  </si>
  <si>
    <t>PUNTO DI EMISSIONE E145 – Smalterie SMA 12 - SMA13 -SMA14</t>
  </si>
  <si>
    <t>PUNTO DI EMISSIONE E195 emissione essiccatoio ESS 204</t>
  </si>
  <si>
    <t>PUNTO DI EMISSIONE E196 emissione essiccatoio ESS 205</t>
  </si>
  <si>
    <t>PUNTO DI EMISSIONE E197 – camini AAC1 + RLW forno 24</t>
  </si>
  <si>
    <t>PUNTO DI EMISSIONE E198 – camini AAC2 forno 24</t>
  </si>
  <si>
    <t>PUNTO DI EMISSIONE E199 – emergenza forno 24</t>
  </si>
  <si>
    <t>PUNTO DI EMISSIONE E163 – forni F22-F24</t>
  </si>
  <si>
    <t>E201 - postcombustore forni F21-F23</t>
  </si>
  <si>
    <t>PUNTO DI EMISSIONE E135 – ATM 12 + cogeneratore</t>
  </si>
  <si>
    <t>PUNTO DI EMISSIONE E192 - ATM 23 + cogeneratore</t>
  </si>
  <si>
    <t>Variazioni a descrizioni punti esistenti</t>
  </si>
  <si>
    <t>Riduzioni / mitigazione portate o valori inquinanti rispetto a "STATO RICHIESTO"</t>
  </si>
  <si>
    <t>PUNTO DI EMISSIONE E153 – filtro linee rettifica SQ201 e SQ202</t>
  </si>
  <si>
    <t>PUNTO DI EMISSIONE E113 – linee scelta SC 201 - SC 202 - SC 203 - SC 204 - SC 205 - SC206</t>
  </si>
  <si>
    <t>PUNTO DI EMISSIONE E136 – aspirazione linee pressatura (PL 11, PL12, PL13,PL14)</t>
  </si>
  <si>
    <t>PUNTO DI EMISSIONE E137 – alimentazione polveri PL11, PL12, PL13,PL14 e sbavatura</t>
  </si>
  <si>
    <t>PUNTO DI EMISSIONE E200– linea squadratura SQ200</t>
  </si>
  <si>
    <t>PUNTO DI EMISSIONE E187 – linea squadratura SQ205 + pulizia zona uscita forni stab.2</t>
  </si>
  <si>
    <t>PUNTO DI EMISSIONE E168 – pulizia pneumatica linee SQ200 - SQ 201 - SQ202 - SQ203 - SQ204 - SQ205 e uscita forni F21, F22, F23,F24</t>
  </si>
  <si>
    <t>PUNTO DI EMISSIONE E202 camino linea termoretrazione CONF 501</t>
  </si>
  <si>
    <t>PUNTO DI EMISSIONE E203 camino linea termoretrazione CONF 502</t>
  </si>
  <si>
    <t>STABILIMENTO 5</t>
  </si>
  <si>
    <t>PUNTO DI EMISSIONE E205 -aspirazione linea lappatura 12</t>
  </si>
  <si>
    <t>PUNTO DI EMISSIONE E206 -aspirazione carico terre e materie prime ventilate stab.2</t>
  </si>
  <si>
    <t>PUNTO DI EMISSIONE E204 – gruppo elettrogeno di emergenza</t>
  </si>
  <si>
    <t>PUNTO DI EMISSIONE N. E8 – pulizia pneumatica atomizzatori stab.1</t>
  </si>
  <si>
    <t>PUNTO DI EMISSIONE N. E11 – pulizia pneumatica moduli pesatura presse stab.1</t>
  </si>
  <si>
    <t>PUNTO DI EMISSIONE N. E22 – carico mulini discontinui ed atomizzato</t>
  </si>
  <si>
    <t>PUNTO DI EMISSIONE E147 – aspirazione pneumatica presse, essiccatoi, smalteria e forni stab.1</t>
  </si>
  <si>
    <t>PUNTO DI EMISSIONE E161 – linee rettifica SQ13-SQ14</t>
  </si>
  <si>
    <t>PUNTO DI EMISSIONE E18 - dosaggio materie prime e carico mulini macinazione materie prime</t>
  </si>
  <si>
    <t>PUNTO DI EMISSIONE E23 – pulizia pneumatica reparto macinazione e ATM stab.2</t>
  </si>
  <si>
    <t>PUNTO DI EMISSIONE E193 carico-scarico sili atomizzato, area atomizzatori stab.2 e carico tramoggia atomizzato da esterno</t>
  </si>
  <si>
    <t>PUNTO DI EMISSIONE E31 – pulizia pneumatica rep. squadratura stab.1, aspirazione scelte SC15-SC16 e magazzino presse stab.1</t>
  </si>
  <si>
    <t>PUNTO DI EMISSIONE E32 – estraz. silos 1-16, 49-70 e carico moduli pesatura presse stab.1</t>
  </si>
  <si>
    <t xml:space="preserve">PUNTO DI EMISSIONE E105 – gruppo elettrogeno cabina 2 </t>
  </si>
  <si>
    <t>PUNTO DI EMISSIONE E141 – forno 12</t>
  </si>
  <si>
    <t>PUNTO DI EMISSIONE E157 – forno 13</t>
  </si>
  <si>
    <t>PUNTO DI EMISSIONE E165 – raffreddamento RLW F21</t>
  </si>
  <si>
    <t>PUNTO DI EMISSIONE E166 – raffreddamento AAC1 F21</t>
  </si>
  <si>
    <t>PUNTO DI EMISSIONE E167 – raffreddamento AAC2 F21</t>
  </si>
  <si>
    <t>PUNTO DI EMISSIONE E194  emissione essiccatoio 203</t>
  </si>
  <si>
    <r>
      <t xml:space="preserve">PUNTO DI EMISSIONE E41 – pulizia pneumatica moduli presse 1,2,3, presse </t>
    </r>
    <r>
      <rPr>
        <b/>
        <sz val="9"/>
        <color rgb="FFFF0000"/>
        <rFont val="Arial"/>
        <family val="2"/>
      </rPr>
      <t>PH201</t>
    </r>
    <r>
      <rPr>
        <b/>
        <sz val="9"/>
        <rFont val="Arial"/>
        <family val="2"/>
      </rPr>
      <t>, PH202, PH203, estrazione silos presse ed essiccatoi 201 e 202 stab.2</t>
    </r>
  </si>
  <si>
    <r>
      <t xml:space="preserve">PUNTO DI EMISSIONE E42 – estrazione moduli pesatura 1,2,3 e presse </t>
    </r>
    <r>
      <rPr>
        <b/>
        <sz val="9"/>
        <color rgb="FFFF0000"/>
        <rFont val="Arial"/>
        <family val="2"/>
      </rPr>
      <t>PH 201</t>
    </r>
    <r>
      <rPr>
        <b/>
        <sz val="9"/>
        <rFont val="Arial"/>
        <family val="2"/>
      </rPr>
      <t>-PH202,PH203</t>
    </r>
  </si>
  <si>
    <r>
      <t>PUNTO DI EMISSIONE E52 – estrazione moduli pesatura 4,5,6 e presse PH26,</t>
    </r>
    <r>
      <rPr>
        <b/>
        <sz val="9"/>
        <color rgb="FFFF0000"/>
        <rFont val="Arial"/>
        <family val="2"/>
      </rPr>
      <t>PH207</t>
    </r>
    <r>
      <rPr>
        <b/>
        <sz val="9"/>
        <rFont val="Arial"/>
        <family val="2"/>
      </rPr>
      <t>,PH28,PH205</t>
    </r>
  </si>
  <si>
    <r>
      <t>PUNTO DI EMISSIONE E53 – pulizia pneumatica moduli presse 4,5,6, presse PH26,</t>
    </r>
    <r>
      <rPr>
        <b/>
        <sz val="9"/>
        <color rgb="FFFF0000"/>
        <rFont val="Arial"/>
        <family val="2"/>
      </rPr>
      <t>PH207</t>
    </r>
    <r>
      <rPr>
        <b/>
        <sz val="9"/>
        <rFont val="Arial"/>
        <family val="2"/>
      </rPr>
      <t>,PH28,PH205, essiccatoi 203,204,205, rep. smalteria stab.2 ed entrata forni stab.2</t>
    </r>
  </si>
  <si>
    <t>PUNTO DI EMISSIONE E215 – nuova pulizia pneumatica</t>
  </si>
  <si>
    <t>PUNTO DI EMISSIONE E216 carico-scarico nuovi sili atomizzato</t>
  </si>
  <si>
    <t>PUNTO DI EMISSIONE E207 camino linea termoretrazione CONF 205</t>
  </si>
  <si>
    <t>ELIMINATO</t>
  </si>
  <si>
    <t>PUNTO DI EMISSIONE E208 –nuovo ATM 13 + cogeneratore</t>
  </si>
  <si>
    <t>PUNTO DI EMISSIONE E209 – nuovo forno F25</t>
  </si>
  <si>
    <t>E210 - postcombustore nuovo forno f25</t>
  </si>
  <si>
    <t>PUNTO DI EMISSIONE E211 - nuova linea smalteria SMA26</t>
  </si>
  <si>
    <t>PUNTO DI EMISSIONE E212 – nuovo essiccatoio ESS206</t>
  </si>
  <si>
    <t>PUNTO DI EMISSIONE E213 – aspirazione nuova linea di pressatura PH206</t>
  </si>
  <si>
    <t>PUNTO DI EMISSIONE E214 – alimentazione polveri nuova linea di pressatura e sbavatura PH206</t>
  </si>
  <si>
    <t>PUNTO DI EMISSIONE E218 – aspirazione nuova linea di scelta SC207</t>
  </si>
  <si>
    <t>PUNTO DI EMISSIONE E217– nuova linea di squadratura SQ206</t>
  </si>
  <si>
    <t>PUNTO DI EMISSIONE E219 – 1° cabina linea stuoiatura ST11</t>
  </si>
  <si>
    <t>PUNTO DI EMISSIONE E220 – seconda cabina linea stuoiatura ST11</t>
  </si>
  <si>
    <t>PUNTO DI EMISSIONE E221 – essicatore elettrico linea di stuoiatura ST11</t>
  </si>
  <si>
    <t>PUNTO DI EMISSIONE E41 – pulizia pneumatica moduli presse 1,2,3, presse PH201, PH202, PH203, estrazione silos presse ed essiccatoi 201 e 202 stab.2</t>
  </si>
  <si>
    <t>PUNTO DI EMISSIONE E42 – estrazione moduli pesatura 1,2,3 e presse PH 201-PH202,PH203</t>
  </si>
  <si>
    <t>PUNTO DI EMISSIONE E52 – estrazione moduli pesatura 4,5,6 e presse PH26,PH207,PH28,PH205</t>
  </si>
  <si>
    <t>PUNTO DI EMISSIONE E53 – pulizia pneumatica moduli presse 4,5,6, presse PH26,PH207,PH28,PH205, essiccatoi 203,204,205, rep. smalteria stab.2 ed entrata forni stab.2</t>
  </si>
  <si>
    <t>PUNTO DI EMISSIONE E222– camini AAC1 + RLW forno 25</t>
  </si>
  <si>
    <t>PUNTO DI EMISSIONE E223 – camini AAC2 forno 25</t>
  </si>
  <si>
    <t>PUNTO DI EMISSIONE E224 – emergenza forno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</si>
</sst>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#,##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9"/>
      <name val="Arial"/>
      <family val="2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9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auto="1"/>
      </right>
      <top/>
      <bottom/>
      <diagonal/>
    </border>
    <border>
      <left style="medium">
        <color indexed="64"/>
      </left>
      <right style="thick">
        <color auto="1"/>
      </right>
      <top/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3" fillId="0" borderId="5" xfId="0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3" fontId="1" fillId="0" borderId="7" xfId="0" applyNumberFormat="1" applyFont="1" applyBorder="1" applyAlignment="1">
      <alignment horizontal="center" vertical="center" wrapText="1"/>
    </xf>
    <xf numFmtId="3" fontId="1" fillId="9" borderId="7" xfId="0" applyNumberFormat="1" applyFont="1" applyFill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3" fontId="1" fillId="9" borderId="6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1" fillId="7" borderId="6" xfId="0" applyNumberFormat="1" applyFont="1" applyFill="1" applyBorder="1" applyAlignment="1">
      <alignment horizontal="center" vertical="center" wrapText="1"/>
    </xf>
    <xf numFmtId="3" fontId="1" fillId="7" borderId="7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3" fontId="1" fillId="7" borderId="2" xfId="0" applyNumberFormat="1" applyFont="1" applyFill="1" applyBorder="1" applyAlignment="1">
      <alignment horizontal="center" vertical="center" wrapText="1"/>
    </xf>
    <xf numFmtId="3" fontId="1" fillId="7" borderId="3" xfId="0" applyNumberFormat="1" applyFont="1" applyFill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3" fontId="1" fillId="0" borderId="5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3" fontId="1" fillId="7" borderId="5" xfId="0" applyNumberFormat="1" applyFont="1" applyFill="1" applyBorder="1" applyAlignment="1">
      <alignment horizontal="center" vertical="center" wrapText="1"/>
    </xf>
    <xf numFmtId="41" fontId="1" fillId="0" borderId="6" xfId="0" applyNumberFormat="1" applyFont="1" applyBorder="1" applyAlignment="1">
      <alignment horizontal="center" vertical="center" wrapText="1"/>
    </xf>
    <xf numFmtId="0" fontId="1" fillId="0" borderId="10" xfId="0" applyFont="1" applyBorder="1"/>
    <xf numFmtId="0" fontId="1" fillId="4" borderId="11" xfId="0" applyFont="1" applyFill="1" applyBorder="1"/>
    <xf numFmtId="0" fontId="1" fillId="10" borderId="11" xfId="0" applyFont="1" applyFill="1" applyBorder="1"/>
    <xf numFmtId="0" fontId="1" fillId="6" borderId="0" xfId="0" applyFont="1" applyFill="1"/>
    <xf numFmtId="0" fontId="1" fillId="8" borderId="0" xfId="0" applyFont="1" applyFill="1"/>
    <xf numFmtId="0" fontId="1" fillId="4" borderId="9" xfId="0" applyFont="1" applyFill="1" applyBorder="1"/>
    <xf numFmtId="0" fontId="11" fillId="0" borderId="0" xfId="0" applyFont="1"/>
    <xf numFmtId="0" fontId="10" fillId="0" borderId="0" xfId="0" applyFont="1"/>
    <xf numFmtId="0" fontId="1" fillId="2" borderId="0" xfId="0" applyFont="1" applyFill="1"/>
    <xf numFmtId="3" fontId="1" fillId="9" borderId="5" xfId="0" applyNumberFormat="1" applyFont="1" applyFill="1" applyBorder="1" applyAlignment="1">
      <alignment horizontal="center" vertical="center" wrapText="1"/>
    </xf>
    <xf numFmtId="0" fontId="1" fillId="5" borderId="0" xfId="0" applyFont="1" applyFill="1"/>
    <xf numFmtId="0" fontId="1" fillId="11" borderId="0" xfId="0" applyFont="1" applyFill="1"/>
    <xf numFmtId="3" fontId="1" fillId="7" borderId="4" xfId="0" applyNumberFormat="1" applyFont="1" applyFill="1" applyBorder="1" applyAlignment="1">
      <alignment horizontal="center" vertical="center" wrapText="1"/>
    </xf>
    <xf numFmtId="3" fontId="1" fillId="7" borderId="8" xfId="0" applyNumberFormat="1" applyFont="1" applyFill="1" applyBorder="1" applyAlignment="1">
      <alignment horizontal="center" vertical="center" wrapText="1"/>
    </xf>
    <xf numFmtId="3" fontId="1" fillId="7" borderId="12" xfId="0" applyNumberFormat="1" applyFont="1" applyFill="1" applyBorder="1" applyAlignment="1">
      <alignment horizontal="center" vertical="center" wrapText="1"/>
    </xf>
    <xf numFmtId="3" fontId="1" fillId="9" borderId="16" xfId="0" applyNumberFormat="1" applyFont="1" applyFill="1" applyBorder="1" applyAlignment="1">
      <alignment horizontal="center" vertical="center" wrapText="1"/>
    </xf>
    <xf numFmtId="3" fontId="1" fillId="7" borderId="13" xfId="0" applyNumberFormat="1" applyFont="1" applyFill="1" applyBorder="1" applyAlignment="1">
      <alignment horizontal="center" vertical="center" wrapText="1"/>
    </xf>
    <xf numFmtId="3" fontId="1" fillId="7" borderId="15" xfId="0" applyNumberFormat="1" applyFont="1" applyFill="1" applyBorder="1" applyAlignment="1">
      <alignment horizontal="center" vertical="center" wrapText="1"/>
    </xf>
    <xf numFmtId="3" fontId="1" fillId="7" borderId="17" xfId="0" applyNumberFormat="1" applyFont="1" applyFill="1" applyBorder="1" applyAlignment="1">
      <alignment horizontal="center" vertical="center" wrapText="1"/>
    </xf>
    <xf numFmtId="41" fontId="1" fillId="0" borderId="16" xfId="0" applyNumberFormat="1" applyFont="1" applyBorder="1" applyAlignment="1">
      <alignment horizontal="center" vertical="center" wrapText="1"/>
    </xf>
    <xf numFmtId="3" fontId="1" fillId="9" borderId="15" xfId="0" applyNumberFormat="1" applyFont="1" applyFill="1" applyBorder="1" applyAlignment="1">
      <alignment horizontal="center" vertical="center" wrapText="1"/>
    </xf>
    <xf numFmtId="0" fontId="1" fillId="4" borderId="18" xfId="0" applyFont="1" applyFill="1" applyBorder="1"/>
    <xf numFmtId="0" fontId="1" fillId="10" borderId="18" xfId="0" applyFont="1" applyFill="1" applyBorder="1"/>
    <xf numFmtId="0" fontId="1" fillId="10" borderId="9" xfId="0" applyFont="1" applyFill="1" applyBorder="1"/>
    <xf numFmtId="3" fontId="1" fillId="0" borderId="14" xfId="0" applyNumberFormat="1" applyFont="1" applyBorder="1" applyAlignment="1">
      <alignment horizontal="center" vertical="center" wrapText="1"/>
    </xf>
    <xf numFmtId="0" fontId="1" fillId="4" borderId="7" xfId="0" applyFont="1" applyFill="1" applyBorder="1"/>
    <xf numFmtId="0" fontId="1" fillId="10" borderId="7" xfId="0" applyFont="1" applyFill="1" applyBorder="1"/>
    <xf numFmtId="3" fontId="4" fillId="9" borderId="6" xfId="0" applyNumberFormat="1" applyFont="1" applyFill="1" applyBorder="1" applyAlignment="1">
      <alignment horizontal="center" vertical="center" wrapText="1"/>
    </xf>
    <xf numFmtId="43" fontId="7" fillId="2" borderId="7" xfId="0" applyNumberFormat="1" applyFont="1" applyFill="1" applyBorder="1"/>
    <xf numFmtId="0" fontId="0" fillId="9" borderId="0" xfId="0" applyFill="1"/>
    <xf numFmtId="0" fontId="1" fillId="9" borderId="0" xfId="0" applyFont="1" applyFill="1"/>
    <xf numFmtId="4" fontId="1" fillId="0" borderId="6" xfId="0" applyNumberFormat="1" applyFont="1" applyBorder="1" applyAlignment="1">
      <alignment horizontal="center" vertical="center" wrapText="1"/>
    </xf>
    <xf numFmtId="164" fontId="1" fillId="9" borderId="6" xfId="0" applyNumberFormat="1" applyFont="1" applyFill="1" applyBorder="1" applyAlignment="1">
      <alignment horizontal="center" vertical="center" wrapText="1"/>
    </xf>
    <xf numFmtId="4" fontId="1" fillId="9" borderId="6" xfId="0" applyNumberFormat="1" applyFont="1" applyFill="1" applyBorder="1" applyAlignment="1">
      <alignment horizontal="center" vertical="center" wrapText="1"/>
    </xf>
    <xf numFmtId="2" fontId="9" fillId="10" borderId="1" xfId="0" applyNumberFormat="1" applyFont="1" applyFill="1" applyBorder="1"/>
    <xf numFmtId="3" fontId="1" fillId="9" borderId="3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/>
    <xf numFmtId="3" fontId="0" fillId="0" borderId="6" xfId="0" applyNumberFormat="1" applyBorder="1" applyAlignment="1">
      <alignment horizontal="center" vertical="center" wrapText="1"/>
    </xf>
    <xf numFmtId="3" fontId="1" fillId="0" borderId="15" xfId="0" applyNumberFormat="1" applyFont="1" applyBorder="1" applyAlignment="1">
      <alignment horizontal="center" vertical="center" wrapText="1"/>
    </xf>
    <xf numFmtId="0" fontId="1" fillId="10" borderId="0" xfId="0" applyFont="1" applyFill="1"/>
    <xf numFmtId="0" fontId="13" fillId="9" borderId="0" xfId="0" applyFont="1" applyFill="1"/>
    <xf numFmtId="0" fontId="1" fillId="12" borderId="7" xfId="0" applyFont="1" applyFill="1" applyBorder="1"/>
    <xf numFmtId="0" fontId="1" fillId="12" borderId="11" xfId="0" applyFont="1" applyFill="1" applyBorder="1"/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4" fillId="2" borderId="6" xfId="0" applyNumberFormat="1" applyFont="1" applyFill="1" applyBorder="1" applyAlignment="1">
      <alignment horizontal="center" vertical="center" wrapText="1"/>
    </xf>
    <xf numFmtId="0" fontId="0" fillId="13" borderId="0" xfId="0" applyFill="1"/>
    <xf numFmtId="4" fontId="1" fillId="10" borderId="6" xfId="0" applyNumberFormat="1" applyFont="1" applyFill="1" applyBorder="1" applyAlignment="1">
      <alignment horizontal="center" vertical="center" wrapText="1"/>
    </xf>
    <xf numFmtId="164" fontId="1" fillId="10" borderId="6" xfId="0" applyNumberFormat="1" applyFont="1" applyFill="1" applyBorder="1" applyAlignment="1">
      <alignment horizontal="center" vertical="center" wrapText="1"/>
    </xf>
    <xf numFmtId="3" fontId="1" fillId="10" borderId="6" xfId="0" applyNumberFormat="1" applyFont="1" applyFill="1" applyBorder="1" applyAlignment="1">
      <alignment horizontal="center" vertical="center" wrapText="1"/>
    </xf>
    <xf numFmtId="3" fontId="1" fillId="10" borderId="7" xfId="0" applyNumberFormat="1" applyFont="1" applyFill="1" applyBorder="1" applyAlignment="1">
      <alignment horizontal="center" vertical="center" wrapText="1"/>
    </xf>
    <xf numFmtId="3" fontId="0" fillId="10" borderId="6" xfId="0" applyNumberFormat="1" applyFill="1" applyBorder="1" applyAlignment="1">
      <alignment horizontal="center" vertical="center" wrapText="1"/>
    </xf>
    <xf numFmtId="3" fontId="1" fillId="10" borderId="5" xfId="0" applyNumberFormat="1" applyFont="1" applyFill="1" applyBorder="1" applyAlignment="1">
      <alignment horizontal="center" vertical="center" wrapText="1"/>
    </xf>
    <xf numFmtId="0" fontId="0" fillId="14" borderId="0" xfId="0" applyFill="1"/>
    <xf numFmtId="0" fontId="1" fillId="14" borderId="9" xfId="0" applyFont="1" applyFill="1" applyBorder="1"/>
    <xf numFmtId="3" fontId="1" fillId="14" borderId="6" xfId="0" applyNumberFormat="1" applyFont="1" applyFill="1" applyBorder="1" applyAlignment="1">
      <alignment horizontal="center" vertical="center" wrapText="1"/>
    </xf>
    <xf numFmtId="41" fontId="1" fillId="14" borderId="6" xfId="0" applyNumberFormat="1" applyFont="1" applyFill="1" applyBorder="1" applyAlignment="1">
      <alignment horizontal="center" vertical="center" wrapText="1"/>
    </xf>
    <xf numFmtId="0" fontId="1" fillId="14" borderId="0" xfId="0" applyFont="1" applyFill="1"/>
    <xf numFmtId="3" fontId="4" fillId="14" borderId="6" xfId="0" applyNumberFormat="1" applyFont="1" applyFill="1" applyBorder="1" applyAlignment="1">
      <alignment horizontal="center" vertical="center" wrapText="1"/>
    </xf>
    <xf numFmtId="0" fontId="8" fillId="5" borderId="21" xfId="0" applyFont="1" applyFill="1" applyBorder="1" applyAlignment="1">
      <alignment horizontal="center" vertical="center" wrapText="1"/>
    </xf>
    <xf numFmtId="0" fontId="8" fillId="5" borderId="22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2" fillId="10" borderId="24" xfId="0" applyFont="1" applyFill="1" applyBorder="1" applyAlignment="1">
      <alignment horizontal="center" vertical="top" textRotation="180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8" fillId="14" borderId="21" xfId="0" applyFont="1" applyFill="1" applyBorder="1" applyAlignment="1">
      <alignment horizontal="center" vertical="center" wrapText="1"/>
    </xf>
    <xf numFmtId="0" fontId="8" fillId="14" borderId="22" xfId="0" applyFont="1" applyFill="1" applyBorder="1" applyAlignment="1">
      <alignment horizontal="center" vertical="center" wrapText="1"/>
    </xf>
    <xf numFmtId="0" fontId="8" fillId="14" borderId="23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C50B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20B90-6C65-4333-9BF1-D4D309C2EE9D}">
  <sheetPr>
    <pageSetUpPr fitToPage="1"/>
  </sheetPr>
  <dimension ref="A1:CY35"/>
  <sheetViews>
    <sheetView tabSelected="1" zoomScale="70" zoomScaleNormal="7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C34" sqref="C34"/>
    </sheetView>
  </sheetViews>
  <sheetFormatPr defaultColWidth="8.90625" defaultRowHeight="14.5" x14ac:dyDescent="0.35"/>
  <cols>
    <col min="1" max="1" width="15" style="1" bestFit="1" customWidth="1"/>
    <col min="2" max="2" width="8.90625" style="1"/>
    <col min="3" max="3" width="15.453125" style="1" customWidth="1"/>
    <col min="4" max="4" width="12.54296875" style="1" customWidth="1"/>
    <col min="5" max="5" width="13.08984375" style="1" customWidth="1"/>
    <col min="6" max="6" width="11" style="1" customWidth="1"/>
    <col min="7" max="7" width="14.90625" style="1" customWidth="1"/>
    <col min="8" max="8" width="12.90625" style="1" customWidth="1"/>
    <col min="9" max="9" width="10.36328125" style="1" customWidth="1"/>
    <col min="10" max="10" width="8.90625" style="1" customWidth="1"/>
    <col min="11" max="11" width="11.36328125" style="1" customWidth="1"/>
    <col min="12" max="13" width="8.90625" style="1" customWidth="1"/>
    <col min="14" max="30" width="11.453125" style="1" customWidth="1"/>
    <col min="31" max="36" width="9.08984375" style="1" customWidth="1"/>
    <col min="37" max="37" width="9.08984375" style="50" customWidth="1"/>
    <col min="38" max="49" width="9.08984375" style="1" customWidth="1"/>
    <col min="50" max="50" width="9.453125" style="1" customWidth="1"/>
    <col min="51" max="51" width="9.08984375" style="1" customWidth="1"/>
    <col min="52" max="52" width="12.81640625" style="1" customWidth="1"/>
    <col min="53" max="56" width="9.453125" style="1" bestFit="1" customWidth="1"/>
    <col min="57" max="57" width="12" style="1" customWidth="1"/>
    <col min="58" max="62" width="9.453125" style="1" bestFit="1" customWidth="1"/>
    <col min="63" max="63" width="17.54296875" style="1" bestFit="1" customWidth="1"/>
    <col min="64" max="64" width="14" style="1" customWidth="1"/>
    <col min="65" max="78" width="9.453125" style="1" bestFit="1" customWidth="1"/>
    <col min="79" max="79" width="9.08984375" style="1" customWidth="1"/>
    <col min="80" max="85" width="11.453125" style="1" customWidth="1"/>
    <col min="86" max="87" width="10.36328125" style="1" customWidth="1"/>
    <col min="88" max="90" width="9.453125" style="1" bestFit="1" customWidth="1"/>
    <col min="91" max="91" width="9.08984375" style="1" customWidth="1"/>
    <col min="92" max="92" width="10.08984375" style="1" customWidth="1"/>
    <col min="93" max="94" width="9.453125" style="1" bestFit="1" customWidth="1"/>
    <col min="95" max="95" width="9.08984375" style="1" customWidth="1"/>
    <col min="96" max="97" width="11.453125" style="1" customWidth="1"/>
    <col min="98" max="98" width="20" style="1" customWidth="1"/>
    <col min="99" max="16384" width="8.90625" style="1"/>
  </cols>
  <sheetData>
    <row r="1" spans="1:98" ht="19" thickBot="1" x14ac:dyDescent="0.5">
      <c r="A1" s="20" t="s">
        <v>36</v>
      </c>
      <c r="B1" s="21"/>
      <c r="C1"/>
      <c r="D1" s="27"/>
      <c r="E1" s="27"/>
      <c r="F1" s="27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 s="49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 s="49"/>
      <c r="CI1" s="49"/>
      <c r="CJ1"/>
      <c r="CK1"/>
      <c r="CL1"/>
      <c r="CM1"/>
      <c r="CN1"/>
      <c r="CO1"/>
      <c r="CP1"/>
      <c r="CQ1"/>
      <c r="CR1"/>
      <c r="CS1"/>
      <c r="CT1"/>
    </row>
    <row r="2" spans="1:98" ht="15" thickBot="1" x14ac:dyDescent="0.4">
      <c r="A2" s="20" t="s">
        <v>37</v>
      </c>
      <c r="B2" s="2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 s="49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</row>
    <row r="3" spans="1:98" ht="15" thickBot="1" x14ac:dyDescent="0.4">
      <c r="A3" s="20" t="s">
        <v>103</v>
      </c>
      <c r="B3" s="62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 s="49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</row>
    <row r="4" spans="1:98" ht="15" customHeight="1" thickBot="1" x14ac:dyDescent="0.4">
      <c r="A4"/>
      <c r="B4"/>
      <c r="C4"/>
      <c r="D4" s="41"/>
      <c r="E4" s="25"/>
      <c r="F4" s="25"/>
      <c r="G4" s="25"/>
      <c r="H4" s="25"/>
      <c r="I4" s="25"/>
      <c r="J4" s="25"/>
      <c r="K4" s="25"/>
      <c r="L4" s="25"/>
      <c r="M4" s="25"/>
      <c r="N4" s="25"/>
      <c r="O4" s="42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1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46"/>
      <c r="AX4" s="25"/>
      <c r="AY4" s="25"/>
      <c r="AZ4" s="25"/>
      <c r="BA4" s="25"/>
      <c r="BB4" s="25"/>
      <c r="BC4" s="25"/>
      <c r="BD4" s="25"/>
      <c r="BE4" s="42"/>
      <c r="BF4" s="43"/>
      <c r="BG4" s="43"/>
      <c r="BH4" s="43"/>
      <c r="BI4" s="43"/>
      <c r="BJ4" s="43"/>
      <c r="BK4" s="45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5"/>
      <c r="BX4" s="45"/>
      <c r="BY4" s="43"/>
      <c r="BZ4" s="43"/>
      <c r="CA4" s="46"/>
      <c r="CB4" s="43"/>
      <c r="CC4" s="56"/>
      <c r="CD4" s="56"/>
      <c r="CE4" s="43"/>
      <c r="CF4" s="43"/>
      <c r="CG4" s="43"/>
      <c r="CH4" s="43"/>
      <c r="CI4" s="43"/>
      <c r="CJ4" s="43"/>
      <c r="CK4" s="43"/>
      <c r="CL4" s="43"/>
      <c r="CM4" s="46"/>
      <c r="CN4" s="46"/>
      <c r="CO4" s="61"/>
      <c r="CP4" s="61"/>
      <c r="CQ4" s="61"/>
      <c r="CR4" s="56"/>
      <c r="CS4" s="43"/>
      <c r="CT4" s="85" t="s">
        <v>4</v>
      </c>
    </row>
    <row r="5" spans="1:98" ht="58.5" customHeight="1" x14ac:dyDescent="0.35">
      <c r="A5"/>
      <c r="B5"/>
      <c r="C5" s="90" t="s">
        <v>1</v>
      </c>
      <c r="D5" s="82" t="s">
        <v>107</v>
      </c>
      <c r="E5" s="82" t="s">
        <v>108</v>
      </c>
      <c r="F5" s="82" t="s">
        <v>109</v>
      </c>
      <c r="G5" s="82" t="s">
        <v>21</v>
      </c>
      <c r="H5" s="82" t="s">
        <v>115</v>
      </c>
      <c r="I5" s="82" t="s">
        <v>116</v>
      </c>
      <c r="J5" s="82" t="s">
        <v>22</v>
      </c>
      <c r="K5" s="82" t="s">
        <v>61</v>
      </c>
      <c r="L5" s="82" t="s">
        <v>23</v>
      </c>
      <c r="M5" s="82" t="s">
        <v>24</v>
      </c>
      <c r="N5" s="82" t="s">
        <v>79</v>
      </c>
      <c r="O5" s="82" t="s">
        <v>112</v>
      </c>
      <c r="P5" s="82" t="s">
        <v>113</v>
      </c>
      <c r="Q5" s="82" t="s">
        <v>124</v>
      </c>
      <c r="R5" s="82" t="s">
        <v>125</v>
      </c>
      <c r="S5" s="82" t="s">
        <v>126</v>
      </c>
      <c r="T5" s="82" t="s">
        <v>127</v>
      </c>
      <c r="U5" s="82" t="s">
        <v>76</v>
      </c>
      <c r="V5" s="82" t="s">
        <v>63</v>
      </c>
      <c r="W5" s="82" t="s">
        <v>25</v>
      </c>
      <c r="X5" s="82" t="s">
        <v>26</v>
      </c>
      <c r="Y5" s="82" t="s">
        <v>117</v>
      </c>
      <c r="Z5" s="82" t="s">
        <v>27</v>
      </c>
      <c r="AA5" s="82" t="s">
        <v>28</v>
      </c>
      <c r="AB5" s="82" t="s">
        <v>29</v>
      </c>
      <c r="AC5" s="82" t="s">
        <v>95</v>
      </c>
      <c r="AD5" s="82" t="s">
        <v>38</v>
      </c>
      <c r="AE5" s="82" t="s">
        <v>47</v>
      </c>
      <c r="AF5" s="82" t="s">
        <v>90</v>
      </c>
      <c r="AG5" s="82" t="s">
        <v>96</v>
      </c>
      <c r="AH5" s="82" t="s">
        <v>97</v>
      </c>
      <c r="AI5" s="82" t="s">
        <v>34</v>
      </c>
      <c r="AJ5" s="82" t="s">
        <v>35</v>
      </c>
      <c r="AK5" s="82" t="s">
        <v>118</v>
      </c>
      <c r="AL5" s="82" t="s">
        <v>39</v>
      </c>
      <c r="AM5" s="82" t="s">
        <v>40</v>
      </c>
      <c r="AN5" s="82" t="s">
        <v>41</v>
      </c>
      <c r="AO5" s="82" t="s">
        <v>82</v>
      </c>
      <c r="AP5" s="82" t="s">
        <v>42</v>
      </c>
      <c r="AQ5" s="82" t="s">
        <v>110</v>
      </c>
      <c r="AR5" s="82" t="s">
        <v>48</v>
      </c>
      <c r="AS5" s="82" t="s">
        <v>43</v>
      </c>
      <c r="AT5" s="82" t="s">
        <v>44</v>
      </c>
      <c r="AU5" s="82" t="s">
        <v>45</v>
      </c>
      <c r="AV5" s="82" t="s">
        <v>55</v>
      </c>
      <c r="AW5" s="82" t="s">
        <v>94</v>
      </c>
      <c r="AX5" s="82" t="s">
        <v>49</v>
      </c>
      <c r="AY5" s="82" t="s">
        <v>50</v>
      </c>
      <c r="AZ5" s="82" t="s">
        <v>119</v>
      </c>
      <c r="BA5" s="82" t="s">
        <v>51</v>
      </c>
      <c r="BB5" s="82" t="s">
        <v>52</v>
      </c>
      <c r="BC5" s="82" t="s">
        <v>53</v>
      </c>
      <c r="BD5" s="82" t="s">
        <v>111</v>
      </c>
      <c r="BE5" s="82" t="s">
        <v>88</v>
      </c>
      <c r="BF5" s="82" t="s">
        <v>54</v>
      </c>
      <c r="BG5" s="82" t="s">
        <v>120</v>
      </c>
      <c r="BH5" s="82" t="s">
        <v>121</v>
      </c>
      <c r="BI5" s="82" t="s">
        <v>122</v>
      </c>
      <c r="BJ5" s="82" t="s">
        <v>100</v>
      </c>
      <c r="BK5" s="82" t="s">
        <v>57</v>
      </c>
      <c r="BL5" s="82" t="s">
        <v>75</v>
      </c>
      <c r="BM5" s="82" t="s">
        <v>58</v>
      </c>
      <c r="BN5" s="82" t="s">
        <v>59</v>
      </c>
      <c r="BO5" s="82" t="s">
        <v>60</v>
      </c>
      <c r="BP5" s="82" t="s">
        <v>64</v>
      </c>
      <c r="BQ5" s="82" t="s">
        <v>65</v>
      </c>
      <c r="BR5" s="82" t="s">
        <v>66</v>
      </c>
      <c r="BS5" s="82" t="s">
        <v>67</v>
      </c>
      <c r="BT5" s="82" t="s">
        <v>68</v>
      </c>
      <c r="BU5" s="82" t="s">
        <v>69</v>
      </c>
      <c r="BV5" s="82" t="s">
        <v>70</v>
      </c>
      <c r="BW5" s="82" t="s">
        <v>71</v>
      </c>
      <c r="BX5" s="82" t="s">
        <v>72</v>
      </c>
      <c r="BY5" s="82" t="s">
        <v>73</v>
      </c>
      <c r="BZ5" s="82" t="s">
        <v>74</v>
      </c>
      <c r="CA5" s="82" t="s">
        <v>99</v>
      </c>
      <c r="CB5" s="82" t="s">
        <v>78</v>
      </c>
      <c r="CC5" s="82" t="s">
        <v>80</v>
      </c>
      <c r="CD5" s="82" t="s">
        <v>81</v>
      </c>
      <c r="CE5" s="82" t="s">
        <v>91</v>
      </c>
      <c r="CF5" s="82" t="s">
        <v>114</v>
      </c>
      <c r="CG5" s="82" t="s">
        <v>123</v>
      </c>
      <c r="CH5" s="82" t="s">
        <v>83</v>
      </c>
      <c r="CI5" s="82" t="s">
        <v>84</v>
      </c>
      <c r="CJ5" s="82" t="s">
        <v>85</v>
      </c>
      <c r="CK5" s="82" t="s">
        <v>86</v>
      </c>
      <c r="CL5" s="82" t="s">
        <v>87</v>
      </c>
      <c r="CM5" s="82" t="s">
        <v>98</v>
      </c>
      <c r="CN5" s="82" t="s">
        <v>89</v>
      </c>
      <c r="CO5" s="82" t="s">
        <v>101</v>
      </c>
      <c r="CP5" s="82" t="s">
        <v>102</v>
      </c>
      <c r="CQ5" s="82" t="s">
        <v>106</v>
      </c>
      <c r="CR5" s="82" t="s">
        <v>104</v>
      </c>
      <c r="CS5" s="82" t="s">
        <v>105</v>
      </c>
      <c r="CT5" s="86"/>
    </row>
    <row r="6" spans="1:98" ht="64.75" customHeight="1" x14ac:dyDescent="0.35">
      <c r="A6"/>
      <c r="B6"/>
      <c r="C6" s="91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83"/>
      <c r="BQ6" s="83"/>
      <c r="BR6" s="83"/>
      <c r="BS6" s="83"/>
      <c r="BT6" s="83"/>
      <c r="BU6" s="83"/>
      <c r="BV6" s="83"/>
      <c r="BW6" s="83"/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/>
      <c r="CJ6" s="83"/>
      <c r="CK6" s="83"/>
      <c r="CL6" s="83"/>
      <c r="CM6" s="83"/>
      <c r="CN6" s="83"/>
      <c r="CO6" s="83"/>
      <c r="CP6" s="83"/>
      <c r="CQ6" s="83"/>
      <c r="CR6" s="83"/>
      <c r="CS6" s="83"/>
      <c r="CT6" s="86"/>
    </row>
    <row r="7" spans="1:98" ht="76.25" customHeight="1" thickBot="1" x14ac:dyDescent="0.4">
      <c r="A7"/>
      <c r="B7"/>
      <c r="C7" s="92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84"/>
      <c r="AR7" s="84"/>
      <c r="AS7" s="84"/>
      <c r="AT7" s="84"/>
      <c r="AU7" s="84"/>
      <c r="AV7" s="84"/>
      <c r="AW7" s="84"/>
      <c r="AX7" s="84"/>
      <c r="AY7" s="84"/>
      <c r="AZ7" s="84"/>
      <c r="BA7" s="84"/>
      <c r="BB7" s="84"/>
      <c r="BC7" s="84"/>
      <c r="BD7" s="84"/>
      <c r="BE7" s="84"/>
      <c r="BF7" s="84"/>
      <c r="BG7" s="84"/>
      <c r="BH7" s="84"/>
      <c r="BI7" s="84"/>
      <c r="BJ7" s="84"/>
      <c r="BK7" s="84"/>
      <c r="BL7" s="84"/>
      <c r="BM7" s="84"/>
      <c r="BN7" s="84"/>
      <c r="BO7" s="84"/>
      <c r="BP7" s="84"/>
      <c r="BQ7" s="84"/>
      <c r="BR7" s="84"/>
      <c r="BS7" s="84"/>
      <c r="BT7" s="84"/>
      <c r="BU7" s="84"/>
      <c r="BV7" s="84"/>
      <c r="BW7" s="84"/>
      <c r="BX7" s="84"/>
      <c r="BY7" s="84"/>
      <c r="BZ7" s="84"/>
      <c r="CA7" s="84"/>
      <c r="CB7" s="84"/>
      <c r="CC7" s="84"/>
      <c r="CD7" s="84"/>
      <c r="CE7" s="84"/>
      <c r="CF7" s="84"/>
      <c r="CG7" s="84"/>
      <c r="CH7" s="84"/>
      <c r="CI7" s="84"/>
      <c r="CJ7" s="84"/>
      <c r="CK7" s="84"/>
      <c r="CL7" s="84"/>
      <c r="CM7" s="84"/>
      <c r="CN7" s="84"/>
      <c r="CO7" s="84"/>
      <c r="CP7" s="84"/>
      <c r="CQ7" s="84"/>
      <c r="CR7" s="84"/>
      <c r="CS7" s="84"/>
      <c r="CT7" s="86"/>
    </row>
    <row r="8" spans="1:98" ht="34" customHeight="1" thickBot="1" x14ac:dyDescent="0.4">
      <c r="A8"/>
      <c r="B8"/>
      <c r="C8" s="2" t="s">
        <v>2</v>
      </c>
      <c r="D8" s="8">
        <v>2200</v>
      </c>
      <c r="E8" s="8">
        <v>2200</v>
      </c>
      <c r="F8" s="8">
        <v>30000</v>
      </c>
      <c r="G8" s="8">
        <v>21000</v>
      </c>
      <c r="H8" s="8">
        <v>2400</v>
      </c>
      <c r="I8" s="8">
        <v>25000</v>
      </c>
      <c r="J8" s="8">
        <v>44000</v>
      </c>
      <c r="K8" s="8">
        <v>45000</v>
      </c>
      <c r="L8" s="8">
        <v>1800</v>
      </c>
      <c r="M8" s="8">
        <v>4500</v>
      </c>
      <c r="N8" s="29">
        <v>60000</v>
      </c>
      <c r="O8" s="29">
        <v>31000</v>
      </c>
      <c r="P8" s="29">
        <v>2200</v>
      </c>
      <c r="Q8" s="29">
        <v>2000</v>
      </c>
      <c r="R8" s="29">
        <v>74000</v>
      </c>
      <c r="S8" s="29">
        <v>110000</v>
      </c>
      <c r="T8" s="29">
        <v>2300</v>
      </c>
      <c r="U8" s="29">
        <v>31000</v>
      </c>
      <c r="V8" s="29">
        <v>28000</v>
      </c>
      <c r="W8" s="16">
        <v>2400</v>
      </c>
      <c r="X8" s="16">
        <v>17500</v>
      </c>
      <c r="Y8" s="16">
        <v>4500</v>
      </c>
      <c r="Z8" s="16">
        <v>4500</v>
      </c>
      <c r="AA8" s="16">
        <v>3600</v>
      </c>
      <c r="AB8" s="16">
        <v>500</v>
      </c>
      <c r="AC8" s="29">
        <v>25000</v>
      </c>
      <c r="AD8" s="29">
        <v>70000</v>
      </c>
      <c r="AE8" s="55">
        <v>50000</v>
      </c>
      <c r="AF8" s="47">
        <v>60000</v>
      </c>
      <c r="AG8" s="47">
        <v>50000</v>
      </c>
      <c r="AH8" s="47">
        <v>40000</v>
      </c>
      <c r="AI8" s="7">
        <v>12000</v>
      </c>
      <c r="AJ8" s="7">
        <v>13000</v>
      </c>
      <c r="AK8" s="7">
        <v>17600</v>
      </c>
      <c r="AL8" s="7">
        <v>14500</v>
      </c>
      <c r="AM8" s="7">
        <v>25300</v>
      </c>
      <c r="AN8" s="7">
        <v>14500</v>
      </c>
      <c r="AO8" s="47">
        <v>45000</v>
      </c>
      <c r="AP8" s="47">
        <v>50000</v>
      </c>
      <c r="AQ8" s="47">
        <v>2500</v>
      </c>
      <c r="AR8" s="47">
        <v>10000</v>
      </c>
      <c r="AS8" s="7">
        <v>1500</v>
      </c>
      <c r="AT8" s="7">
        <v>1500</v>
      </c>
      <c r="AU8" s="16">
        <v>17500</v>
      </c>
      <c r="AV8" s="16">
        <v>8000</v>
      </c>
      <c r="AW8" s="44">
        <v>52000</v>
      </c>
      <c r="AX8" s="7">
        <v>12000</v>
      </c>
      <c r="AY8" s="7">
        <v>13000</v>
      </c>
      <c r="AZ8" s="7">
        <v>18750</v>
      </c>
      <c r="BA8" s="7">
        <v>20250</v>
      </c>
      <c r="BB8" s="7">
        <v>35300</v>
      </c>
      <c r="BC8" s="7">
        <v>18750</v>
      </c>
      <c r="BD8" s="7">
        <v>64000</v>
      </c>
      <c r="BE8" s="47">
        <v>42000</v>
      </c>
      <c r="BF8" s="7">
        <v>20000</v>
      </c>
      <c r="BG8" s="16">
        <v>14500</v>
      </c>
      <c r="BH8" s="16">
        <v>22800</v>
      </c>
      <c r="BI8" s="16">
        <v>41000</v>
      </c>
      <c r="BJ8" s="16">
        <v>1500</v>
      </c>
      <c r="BK8" s="7">
        <v>40000</v>
      </c>
      <c r="BL8" s="7">
        <v>40000</v>
      </c>
      <c r="BM8" s="7">
        <v>20450</v>
      </c>
      <c r="BN8" s="7">
        <v>34200</v>
      </c>
      <c r="BO8" s="7">
        <v>20000</v>
      </c>
      <c r="BP8" s="7">
        <v>20450</v>
      </c>
      <c r="BQ8" s="7">
        <v>34200</v>
      </c>
      <c r="BR8" s="7">
        <v>20000</v>
      </c>
      <c r="BS8" s="7">
        <v>4000</v>
      </c>
      <c r="BT8" s="7">
        <v>4000</v>
      </c>
      <c r="BU8" s="7">
        <v>4000</v>
      </c>
      <c r="BV8" s="7">
        <v>4000</v>
      </c>
      <c r="BW8" s="7">
        <v>4000</v>
      </c>
      <c r="BX8" s="47">
        <v>8000</v>
      </c>
      <c r="BY8" s="7">
        <v>8000</v>
      </c>
      <c r="BZ8" s="7">
        <v>8000</v>
      </c>
      <c r="CA8" s="44">
        <v>30000</v>
      </c>
      <c r="CB8" s="16">
        <v>21000</v>
      </c>
      <c r="CC8" s="7">
        <v>12000</v>
      </c>
      <c r="CD8" s="47">
        <v>13000</v>
      </c>
      <c r="CE8" s="29">
        <v>70000</v>
      </c>
      <c r="CF8" s="8">
        <v>90000</v>
      </c>
      <c r="CG8" s="8">
        <v>8000</v>
      </c>
      <c r="CH8" s="7">
        <v>8000</v>
      </c>
      <c r="CI8" s="7">
        <v>8000</v>
      </c>
      <c r="CJ8" s="7">
        <v>20450</v>
      </c>
      <c r="CK8" s="7">
        <v>34200</v>
      </c>
      <c r="CL8" s="47">
        <v>22000</v>
      </c>
      <c r="CM8" s="44">
        <v>30000</v>
      </c>
      <c r="CN8" s="7">
        <v>40000</v>
      </c>
      <c r="CO8" s="7">
        <v>6000</v>
      </c>
      <c r="CP8" s="47">
        <v>6000</v>
      </c>
      <c r="CQ8" s="16">
        <v>8000</v>
      </c>
      <c r="CR8" s="16">
        <v>25000</v>
      </c>
      <c r="CS8" s="16">
        <v>17000</v>
      </c>
      <c r="CT8" s="87"/>
    </row>
    <row r="9" spans="1:98" ht="15" thickBot="1" x14ac:dyDescent="0.4">
      <c r="A9"/>
      <c r="B9"/>
      <c r="C9" s="2" t="s">
        <v>0</v>
      </c>
      <c r="D9" s="8">
        <v>24</v>
      </c>
      <c r="E9" s="8">
        <v>24</v>
      </c>
      <c r="F9" s="8">
        <v>24</v>
      </c>
      <c r="G9" s="8">
        <v>24</v>
      </c>
      <c r="H9" s="8">
        <v>24</v>
      </c>
      <c r="I9" s="8">
        <v>24</v>
      </c>
      <c r="J9" s="8">
        <v>24</v>
      </c>
      <c r="K9" s="8">
        <v>24</v>
      </c>
      <c r="L9" s="8">
        <v>24</v>
      </c>
      <c r="M9" s="8"/>
      <c r="N9" s="5">
        <v>24</v>
      </c>
      <c r="O9" s="5">
        <v>24</v>
      </c>
      <c r="P9" s="5">
        <v>24</v>
      </c>
      <c r="Q9" s="5">
        <v>24</v>
      </c>
      <c r="R9" s="5">
        <v>24</v>
      </c>
      <c r="S9" s="5">
        <v>24</v>
      </c>
      <c r="T9" s="5">
        <v>24</v>
      </c>
      <c r="U9" s="5">
        <v>24</v>
      </c>
      <c r="V9" s="5">
        <v>24</v>
      </c>
      <c r="W9" s="5">
        <v>8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5">
        <v>24</v>
      </c>
      <c r="AD9" s="5">
        <v>24</v>
      </c>
      <c r="AE9" s="5">
        <v>24</v>
      </c>
      <c r="AF9" s="7">
        <v>24</v>
      </c>
      <c r="AG9" s="47">
        <v>24</v>
      </c>
      <c r="AH9" s="47">
        <v>24</v>
      </c>
      <c r="AI9" s="7">
        <v>24</v>
      </c>
      <c r="AJ9" s="7">
        <v>24</v>
      </c>
      <c r="AK9" s="7">
        <v>0</v>
      </c>
      <c r="AL9" s="7">
        <v>24</v>
      </c>
      <c r="AM9" s="7">
        <v>24</v>
      </c>
      <c r="AN9" s="7">
        <v>0</v>
      </c>
      <c r="AO9" s="47">
        <v>24</v>
      </c>
      <c r="AP9" s="47">
        <v>24</v>
      </c>
      <c r="AQ9" s="47">
        <v>24</v>
      </c>
      <c r="AR9" s="47">
        <v>24</v>
      </c>
      <c r="AS9" s="7">
        <v>24</v>
      </c>
      <c r="AT9" s="7">
        <v>24</v>
      </c>
      <c r="AU9" s="8">
        <v>0</v>
      </c>
      <c r="AV9" s="8">
        <v>0</v>
      </c>
      <c r="AW9" s="35">
        <v>24</v>
      </c>
      <c r="AX9" s="7">
        <v>24</v>
      </c>
      <c r="AY9" s="7">
        <v>24</v>
      </c>
      <c r="AZ9" s="7">
        <v>0</v>
      </c>
      <c r="BA9" s="7">
        <v>24</v>
      </c>
      <c r="BB9" s="7">
        <v>24</v>
      </c>
      <c r="BC9" s="7">
        <v>0</v>
      </c>
      <c r="BD9" s="7">
        <v>24</v>
      </c>
      <c r="BE9" s="7">
        <v>24</v>
      </c>
      <c r="BF9" s="7">
        <v>0</v>
      </c>
      <c r="BG9" s="4">
        <v>24</v>
      </c>
      <c r="BH9" s="4">
        <v>24</v>
      </c>
      <c r="BI9" s="4">
        <v>24</v>
      </c>
      <c r="BJ9" s="4">
        <v>24</v>
      </c>
      <c r="BK9" s="7">
        <v>24</v>
      </c>
      <c r="BL9" s="47">
        <v>0</v>
      </c>
      <c r="BM9" s="7">
        <v>24</v>
      </c>
      <c r="BN9" s="7">
        <v>24</v>
      </c>
      <c r="BO9" s="7">
        <v>0</v>
      </c>
      <c r="BP9" s="7">
        <v>24</v>
      </c>
      <c r="BQ9" s="7">
        <v>24</v>
      </c>
      <c r="BR9" s="7">
        <v>0</v>
      </c>
      <c r="BS9" s="7">
        <v>24</v>
      </c>
      <c r="BT9" s="7">
        <v>24</v>
      </c>
      <c r="BU9" s="7">
        <v>24</v>
      </c>
      <c r="BV9" s="7">
        <v>24</v>
      </c>
      <c r="BW9" s="7">
        <v>24</v>
      </c>
      <c r="BX9" s="7">
        <v>24</v>
      </c>
      <c r="BY9" s="7">
        <v>24</v>
      </c>
      <c r="BZ9" s="7">
        <v>24</v>
      </c>
      <c r="CA9" s="35">
        <v>24</v>
      </c>
      <c r="CB9" s="5">
        <v>24</v>
      </c>
      <c r="CC9" s="7">
        <v>24</v>
      </c>
      <c r="CD9" s="47">
        <v>24</v>
      </c>
      <c r="CE9" s="5">
        <v>24</v>
      </c>
      <c r="CF9" s="8">
        <v>24</v>
      </c>
      <c r="CG9" s="8">
        <v>24</v>
      </c>
      <c r="CH9" s="7">
        <v>24</v>
      </c>
      <c r="CI9" s="7">
        <v>24</v>
      </c>
      <c r="CJ9" s="7">
        <v>24</v>
      </c>
      <c r="CK9" s="7">
        <v>24</v>
      </c>
      <c r="CL9" s="7">
        <v>0</v>
      </c>
      <c r="CM9" s="35">
        <v>24</v>
      </c>
      <c r="CN9" s="7">
        <v>24</v>
      </c>
      <c r="CO9" s="7">
        <v>24</v>
      </c>
      <c r="CP9" s="7">
        <v>24</v>
      </c>
      <c r="CQ9" s="8">
        <v>0</v>
      </c>
      <c r="CR9" s="8">
        <v>24</v>
      </c>
      <c r="CS9" s="8">
        <v>24</v>
      </c>
      <c r="CT9" s="87"/>
    </row>
    <row r="10" spans="1:98" ht="35" thickBot="1" x14ac:dyDescent="0.4">
      <c r="A10"/>
      <c r="B10"/>
      <c r="C10" s="9" t="s">
        <v>3</v>
      </c>
      <c r="D10" s="8">
        <v>29</v>
      </c>
      <c r="E10" s="8">
        <v>29</v>
      </c>
      <c r="F10" s="8">
        <v>27</v>
      </c>
      <c r="G10" s="8">
        <v>29</v>
      </c>
      <c r="H10" s="8">
        <v>29</v>
      </c>
      <c r="I10" s="8">
        <v>29</v>
      </c>
      <c r="J10" s="8">
        <v>29</v>
      </c>
      <c r="K10" s="8">
        <v>29</v>
      </c>
      <c r="L10" s="8">
        <v>29</v>
      </c>
      <c r="M10" s="8">
        <v>130</v>
      </c>
      <c r="N10" s="5">
        <v>10</v>
      </c>
      <c r="O10" s="5">
        <v>28</v>
      </c>
      <c r="P10" s="5">
        <v>29</v>
      </c>
      <c r="Q10" s="5">
        <v>30</v>
      </c>
      <c r="R10" s="5">
        <v>25</v>
      </c>
      <c r="S10" s="5">
        <v>28</v>
      </c>
      <c r="T10" s="5">
        <v>30</v>
      </c>
      <c r="U10" s="5">
        <v>10</v>
      </c>
      <c r="V10" s="5">
        <v>10</v>
      </c>
      <c r="W10" s="11"/>
      <c r="X10" s="4">
        <v>130</v>
      </c>
      <c r="Y10" s="11"/>
      <c r="Z10" s="11"/>
      <c r="AA10" s="11"/>
      <c r="AB10" s="11"/>
      <c r="AC10" s="4">
        <v>10</v>
      </c>
      <c r="AD10" s="5">
        <v>22</v>
      </c>
      <c r="AE10" s="5">
        <v>15</v>
      </c>
      <c r="AF10" s="8">
        <v>22</v>
      </c>
      <c r="AG10" s="8">
        <v>16</v>
      </c>
      <c r="AH10" s="8">
        <v>15</v>
      </c>
      <c r="AI10" s="10"/>
      <c r="AJ10" s="10"/>
      <c r="AK10" s="3">
        <v>5</v>
      </c>
      <c r="AL10" s="10"/>
      <c r="AM10" s="10"/>
      <c r="AN10" s="10"/>
      <c r="AO10" s="8">
        <v>10</v>
      </c>
      <c r="AP10" s="8">
        <v>16</v>
      </c>
      <c r="AQ10" s="8">
        <v>20</v>
      </c>
      <c r="AR10" s="8">
        <v>15</v>
      </c>
      <c r="AS10" s="10"/>
      <c r="AT10" s="10"/>
      <c r="AU10" s="4">
        <v>50</v>
      </c>
      <c r="AV10" s="10"/>
      <c r="AW10" s="40">
        <v>16</v>
      </c>
      <c r="AX10" s="10"/>
      <c r="AY10" s="10"/>
      <c r="AZ10" s="3">
        <v>5</v>
      </c>
      <c r="BA10" s="10"/>
      <c r="BB10" s="10"/>
      <c r="BC10" s="10"/>
      <c r="BD10" s="5">
        <v>15</v>
      </c>
      <c r="BE10" s="3">
        <v>5</v>
      </c>
      <c r="BF10" s="10"/>
      <c r="BG10" s="10"/>
      <c r="BH10" s="10"/>
      <c r="BI10" s="10"/>
      <c r="BJ10" s="4">
        <v>15</v>
      </c>
      <c r="BK10" s="3">
        <v>5</v>
      </c>
      <c r="BL10" s="3">
        <v>5</v>
      </c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58">
        <v>23</v>
      </c>
      <c r="CB10" s="5">
        <v>21</v>
      </c>
      <c r="CC10" s="10"/>
      <c r="CD10" s="10"/>
      <c r="CE10" s="5">
        <v>22</v>
      </c>
      <c r="CF10" s="8">
        <v>27</v>
      </c>
      <c r="CG10" s="10"/>
      <c r="CH10" s="10"/>
      <c r="CI10" s="10"/>
      <c r="CJ10" s="10"/>
      <c r="CK10" s="10"/>
      <c r="CL10" s="10"/>
      <c r="CM10" s="8">
        <v>23</v>
      </c>
      <c r="CN10" s="8">
        <v>5</v>
      </c>
      <c r="CO10" s="10"/>
      <c r="CP10" s="10"/>
      <c r="CQ10" s="10"/>
      <c r="CR10" s="8">
        <v>30</v>
      </c>
      <c r="CS10" s="8">
        <v>30</v>
      </c>
      <c r="CT10" s="87"/>
    </row>
    <row r="11" spans="1:98" ht="42.9" hidden="1" customHeight="1" thickBot="1" x14ac:dyDescent="0.4">
      <c r="A11"/>
      <c r="B11"/>
      <c r="C11" s="12" t="s">
        <v>30</v>
      </c>
      <c r="D11" s="8"/>
      <c r="E11" s="8"/>
      <c r="F11" s="10"/>
      <c r="G11" s="10"/>
      <c r="H11" s="3"/>
      <c r="I11" s="10"/>
      <c r="J11" s="10"/>
      <c r="K11" s="10"/>
      <c r="L11" s="10"/>
      <c r="M11" s="10"/>
      <c r="N11" s="13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0"/>
      <c r="AJ11" s="10"/>
      <c r="AK11" s="3"/>
      <c r="AL11" s="10"/>
      <c r="AM11" s="10"/>
      <c r="AN11" s="10"/>
      <c r="AO11" s="10"/>
      <c r="AP11" s="10"/>
      <c r="AQ11" s="10"/>
      <c r="AR11" s="10"/>
      <c r="AS11" s="10"/>
      <c r="AT11" s="10"/>
      <c r="AU11" s="14"/>
      <c r="AV11" s="14"/>
      <c r="AW11" s="36"/>
      <c r="AX11" s="32"/>
      <c r="AY11" s="14"/>
      <c r="AZ11" s="3"/>
      <c r="BA11" s="10"/>
      <c r="BB11" s="10"/>
      <c r="BC11" s="10"/>
      <c r="BD11" s="14"/>
      <c r="BE11" s="3"/>
      <c r="BF11" s="10"/>
      <c r="BG11" s="10"/>
      <c r="BH11" s="10"/>
      <c r="BI11" s="10"/>
      <c r="BJ11" s="6"/>
      <c r="BK11" s="3"/>
      <c r="BL11" s="3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36"/>
      <c r="CB11" s="14"/>
      <c r="CC11" s="32"/>
      <c r="CD11" s="14"/>
      <c r="CE11" s="14"/>
      <c r="CF11" s="14"/>
      <c r="CG11" s="14"/>
      <c r="CH11" s="10"/>
      <c r="CI11" s="10"/>
      <c r="CJ11" s="10"/>
      <c r="CK11" s="10"/>
      <c r="CL11" s="10"/>
      <c r="CM11" s="36"/>
      <c r="CN11" s="8"/>
      <c r="CO11" s="10"/>
      <c r="CP11" s="10"/>
      <c r="CQ11" s="14"/>
      <c r="CR11" s="14"/>
      <c r="CS11" s="14"/>
      <c r="CT11" s="87"/>
    </row>
    <row r="12" spans="1:98" ht="25.25" customHeight="1" thickBot="1" x14ac:dyDescent="0.4">
      <c r="A12"/>
      <c r="B12"/>
      <c r="C12" s="12" t="s">
        <v>7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0"/>
      <c r="AJ12" s="10"/>
      <c r="AK12" s="3">
        <v>0.5</v>
      </c>
      <c r="AL12" s="10"/>
      <c r="AM12" s="10"/>
      <c r="AN12" s="10"/>
      <c r="AO12" s="10"/>
      <c r="AP12" s="10"/>
      <c r="AQ12" s="10"/>
      <c r="AR12" s="10"/>
      <c r="AS12" s="10"/>
      <c r="AT12" s="10"/>
      <c r="AU12" s="11"/>
      <c r="AV12" s="11"/>
      <c r="AW12" s="37"/>
      <c r="AX12" s="33"/>
      <c r="AY12" s="11"/>
      <c r="AZ12" s="15">
        <v>0.5</v>
      </c>
      <c r="BA12" s="10"/>
      <c r="BB12" s="10"/>
      <c r="BC12" s="10"/>
      <c r="BD12" s="11"/>
      <c r="BE12" s="53">
        <v>0.48</v>
      </c>
      <c r="BF12" s="10"/>
      <c r="BG12" s="10"/>
      <c r="BH12" s="10"/>
      <c r="BI12" s="10"/>
      <c r="BJ12" s="10"/>
      <c r="BK12" s="51">
        <v>0.47</v>
      </c>
      <c r="BL12" s="51">
        <v>0.48</v>
      </c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37"/>
      <c r="CB12" s="11"/>
      <c r="CC12" s="33"/>
      <c r="CD12" s="11"/>
      <c r="CE12" s="11"/>
      <c r="CF12" s="11"/>
      <c r="CG12" s="11"/>
      <c r="CH12" s="10"/>
      <c r="CI12" s="10"/>
      <c r="CJ12" s="10"/>
      <c r="CK12" s="10"/>
      <c r="CL12" s="10"/>
      <c r="CM12" s="37"/>
      <c r="CN12" s="53">
        <v>0.48</v>
      </c>
      <c r="CO12" s="10"/>
      <c r="CP12" s="10"/>
      <c r="CQ12" s="11"/>
      <c r="CR12" s="11"/>
      <c r="CS12" s="11"/>
      <c r="CT12" s="87"/>
    </row>
    <row r="13" spans="1:98" ht="15" thickBot="1" x14ac:dyDescent="0.4">
      <c r="A13"/>
      <c r="B13"/>
      <c r="C13" s="12" t="s">
        <v>8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1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0"/>
      <c r="AG13" s="10"/>
      <c r="AH13" s="10"/>
      <c r="AI13" s="10"/>
      <c r="AJ13" s="10"/>
      <c r="AK13" s="52">
        <v>5</v>
      </c>
      <c r="AL13" s="10"/>
      <c r="AM13" s="10"/>
      <c r="AN13" s="10"/>
      <c r="AO13" s="10"/>
      <c r="AP13" s="10"/>
      <c r="AQ13" s="10"/>
      <c r="AR13" s="10"/>
      <c r="AS13" s="10"/>
      <c r="AT13" s="10"/>
      <c r="AU13" s="13"/>
      <c r="AV13" s="13"/>
      <c r="AW13" s="38"/>
      <c r="AX13" s="34"/>
      <c r="AY13" s="13"/>
      <c r="AZ13" s="52">
        <v>5</v>
      </c>
      <c r="BA13" s="10"/>
      <c r="BB13" s="10"/>
      <c r="BC13" s="10"/>
      <c r="BD13" s="13"/>
      <c r="BE13" s="52">
        <v>4.8</v>
      </c>
      <c r="BF13" s="10"/>
      <c r="BG13" s="10"/>
      <c r="BH13" s="10"/>
      <c r="BI13" s="10"/>
      <c r="BJ13" s="10"/>
      <c r="BK13" s="15">
        <v>4.7</v>
      </c>
      <c r="BL13" s="15">
        <v>4.8</v>
      </c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38"/>
      <c r="CB13" s="13"/>
      <c r="CC13" s="34"/>
      <c r="CD13" s="13"/>
      <c r="CE13" s="13"/>
      <c r="CF13" s="13"/>
      <c r="CG13" s="13"/>
      <c r="CH13" s="10"/>
      <c r="CI13" s="10"/>
      <c r="CJ13" s="10"/>
      <c r="CK13" s="10"/>
      <c r="CL13" s="10"/>
      <c r="CM13" s="38"/>
      <c r="CN13" s="52">
        <v>4.8</v>
      </c>
      <c r="CO13" s="10"/>
      <c r="CP13" s="10"/>
      <c r="CQ13" s="13"/>
      <c r="CR13" s="13"/>
      <c r="CS13" s="13"/>
      <c r="CT13" s="87"/>
    </row>
    <row r="14" spans="1:98" ht="35" thickBot="1" x14ac:dyDescent="0.4">
      <c r="A14"/>
      <c r="B14"/>
      <c r="C14" s="12" t="s">
        <v>9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0"/>
      <c r="AG14" s="10"/>
      <c r="AH14" s="10"/>
      <c r="AI14" s="10"/>
      <c r="AJ14" s="10"/>
      <c r="AK14" s="3">
        <v>47</v>
      </c>
      <c r="AL14" s="10"/>
      <c r="AM14" s="10"/>
      <c r="AN14" s="10"/>
      <c r="AO14" s="10"/>
      <c r="AP14" s="10"/>
      <c r="AQ14" s="10"/>
      <c r="AR14" s="10"/>
      <c r="AS14" s="10"/>
      <c r="AT14" s="3">
        <v>50</v>
      </c>
      <c r="AU14" s="11"/>
      <c r="AV14" s="11"/>
      <c r="AW14" s="37"/>
      <c r="AX14" s="33"/>
      <c r="AY14" s="11"/>
      <c r="AZ14" s="3">
        <v>50</v>
      </c>
      <c r="BA14" s="10"/>
      <c r="BB14" s="10"/>
      <c r="BC14" s="10"/>
      <c r="BD14" s="11"/>
      <c r="BE14" s="8">
        <v>48</v>
      </c>
      <c r="BF14" s="10"/>
      <c r="BG14" s="10"/>
      <c r="BH14" s="10"/>
      <c r="BI14" s="10"/>
      <c r="BJ14" s="10"/>
      <c r="BK14" s="3">
        <v>44</v>
      </c>
      <c r="BL14" s="3">
        <v>47</v>
      </c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37"/>
      <c r="CB14" s="11"/>
      <c r="CC14" s="33"/>
      <c r="CD14" s="11"/>
      <c r="CE14" s="11"/>
      <c r="CF14" s="11"/>
      <c r="CG14" s="11"/>
      <c r="CH14" s="10"/>
      <c r="CI14" s="10"/>
      <c r="CJ14" s="10"/>
      <c r="CK14" s="10"/>
      <c r="CL14" s="10"/>
      <c r="CM14" s="37"/>
      <c r="CN14" s="8">
        <v>47</v>
      </c>
      <c r="CO14" s="10"/>
      <c r="CP14" s="10"/>
      <c r="CQ14" s="11"/>
      <c r="CR14" s="11"/>
      <c r="CS14" s="11"/>
      <c r="CT14" s="87"/>
    </row>
    <row r="15" spans="1:98" ht="15" thickBot="1" x14ac:dyDescent="0.4">
      <c r="A15"/>
      <c r="B15"/>
      <c r="C15" s="12" t="s">
        <v>10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0"/>
      <c r="AG15" s="10"/>
      <c r="AH15" s="10"/>
      <c r="AI15" s="10"/>
      <c r="AJ15" s="10"/>
      <c r="AK15" s="3">
        <v>18</v>
      </c>
      <c r="AL15" s="10"/>
      <c r="AM15" s="10"/>
      <c r="AN15" s="10"/>
      <c r="AO15" s="10"/>
      <c r="AP15" s="10"/>
      <c r="AQ15" s="10"/>
      <c r="AR15" s="10"/>
      <c r="AS15" s="10"/>
      <c r="AT15" s="10"/>
      <c r="AU15" s="11"/>
      <c r="AV15" s="11"/>
      <c r="AW15" s="37"/>
      <c r="AX15" s="33"/>
      <c r="AY15" s="11"/>
      <c r="AZ15" s="3">
        <v>20</v>
      </c>
      <c r="BA15" s="10"/>
      <c r="BB15" s="10"/>
      <c r="BC15" s="10"/>
      <c r="BD15" s="11"/>
      <c r="BE15" s="8">
        <v>19</v>
      </c>
      <c r="BF15" s="10"/>
      <c r="BG15" s="10"/>
      <c r="BH15" s="10"/>
      <c r="BI15" s="10"/>
      <c r="BJ15" s="10"/>
      <c r="BK15" s="57">
        <v>17</v>
      </c>
      <c r="BL15" s="3">
        <v>19</v>
      </c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37"/>
      <c r="CB15" s="11"/>
      <c r="CC15" s="33"/>
      <c r="CD15" s="11"/>
      <c r="CE15" s="11"/>
      <c r="CF15" s="11"/>
      <c r="CG15" s="11"/>
      <c r="CH15" s="10"/>
      <c r="CI15" s="10"/>
      <c r="CJ15" s="10"/>
      <c r="CK15" s="10"/>
      <c r="CL15" s="10"/>
      <c r="CM15" s="37"/>
      <c r="CN15" s="8">
        <v>19</v>
      </c>
      <c r="CO15" s="10"/>
      <c r="CP15" s="10"/>
      <c r="CQ15" s="11"/>
      <c r="CR15" s="11"/>
      <c r="CS15" s="11"/>
      <c r="CT15" s="87"/>
    </row>
    <row r="16" spans="1:98" ht="40" thickBot="1" x14ac:dyDescent="0.4">
      <c r="A16"/>
      <c r="B16"/>
      <c r="C16" s="9" t="s">
        <v>31</v>
      </c>
      <c r="D16" s="10"/>
      <c r="E16" s="10"/>
      <c r="F16" s="10"/>
      <c r="G16" s="10"/>
      <c r="H16" s="10"/>
      <c r="I16" s="10"/>
      <c r="J16" s="10"/>
      <c r="K16" s="10"/>
      <c r="L16" s="10"/>
      <c r="M16" s="3">
        <v>650</v>
      </c>
      <c r="N16" s="10"/>
      <c r="O16" s="10"/>
      <c r="P16" s="11"/>
      <c r="Q16" s="11"/>
      <c r="R16" s="11"/>
      <c r="S16" s="11"/>
      <c r="T16" s="11"/>
      <c r="U16" s="11"/>
      <c r="V16" s="11"/>
      <c r="W16" s="11"/>
      <c r="X16" s="4">
        <v>650</v>
      </c>
      <c r="Y16" s="11"/>
      <c r="Z16" s="11"/>
      <c r="AA16" s="11"/>
      <c r="AB16" s="11"/>
      <c r="AC16" s="11"/>
      <c r="AD16" s="29">
        <v>310</v>
      </c>
      <c r="AE16" s="11"/>
      <c r="AF16" s="8">
        <v>310</v>
      </c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4">
        <v>240</v>
      </c>
      <c r="AV16" s="11"/>
      <c r="AW16" s="37"/>
      <c r="AX16" s="11"/>
      <c r="AY16" s="11"/>
      <c r="AZ16" s="10"/>
      <c r="BA16" s="10"/>
      <c r="BB16" s="10"/>
      <c r="BC16" s="10"/>
      <c r="BD16" s="11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37"/>
      <c r="CB16" s="11"/>
      <c r="CC16" s="11"/>
      <c r="CD16" s="11"/>
      <c r="CE16" s="29">
        <v>310</v>
      </c>
      <c r="CF16" s="11"/>
      <c r="CG16" s="11"/>
      <c r="CH16" s="10"/>
      <c r="CI16" s="10"/>
      <c r="CJ16" s="10"/>
      <c r="CK16" s="10"/>
      <c r="CL16" s="10"/>
      <c r="CM16" s="37"/>
      <c r="CN16" s="10"/>
      <c r="CO16" s="10"/>
      <c r="CP16" s="10"/>
      <c r="CQ16" s="11"/>
      <c r="CR16" s="11"/>
      <c r="CS16" s="11"/>
      <c r="CT16" s="87"/>
    </row>
    <row r="17" spans="3:103" ht="45" thickBot="1" x14ac:dyDescent="0.4">
      <c r="C17" s="17" t="s">
        <v>32</v>
      </c>
      <c r="D17" s="10"/>
      <c r="E17" s="10"/>
      <c r="F17" s="10"/>
      <c r="G17" s="10"/>
      <c r="H17" s="10"/>
      <c r="I17" s="10"/>
      <c r="J17" s="10"/>
      <c r="K17" s="8">
        <v>105</v>
      </c>
      <c r="L17" s="10"/>
      <c r="M17" s="3">
        <v>4000</v>
      </c>
      <c r="N17" s="10"/>
      <c r="O17" s="10"/>
      <c r="P17" s="11"/>
      <c r="Q17" s="11"/>
      <c r="R17" s="11"/>
      <c r="S17" s="11"/>
      <c r="T17" s="11"/>
      <c r="U17" s="11"/>
      <c r="V17" s="11"/>
      <c r="W17" s="11"/>
      <c r="X17" s="4">
        <v>500</v>
      </c>
      <c r="Y17" s="11"/>
      <c r="Z17" s="11"/>
      <c r="AA17" s="11"/>
      <c r="AB17" s="11"/>
      <c r="AC17" s="11"/>
      <c r="AD17" s="8">
        <v>190</v>
      </c>
      <c r="AE17" s="11"/>
      <c r="AF17" s="8">
        <v>190</v>
      </c>
      <c r="AG17" s="10"/>
      <c r="AH17" s="10"/>
      <c r="AI17" s="10"/>
      <c r="AJ17" s="10"/>
      <c r="AK17" s="8">
        <v>105</v>
      </c>
      <c r="AL17" s="10"/>
      <c r="AM17" s="10"/>
      <c r="AN17" s="10"/>
      <c r="AO17" s="10"/>
      <c r="AP17" s="10"/>
      <c r="AQ17" s="10"/>
      <c r="AR17" s="10"/>
      <c r="AS17" s="10"/>
      <c r="AT17" s="10"/>
      <c r="AU17" s="4">
        <v>95</v>
      </c>
      <c r="AV17" s="11"/>
      <c r="AW17" s="37"/>
      <c r="AX17" s="11"/>
      <c r="AY17" s="11"/>
      <c r="AZ17" s="8">
        <v>105</v>
      </c>
      <c r="BA17" s="10"/>
      <c r="BB17" s="10"/>
      <c r="BC17" s="10"/>
      <c r="BD17" s="11"/>
      <c r="BE17" s="8">
        <v>105</v>
      </c>
      <c r="BF17" s="10"/>
      <c r="BG17" s="10"/>
      <c r="BH17" s="10"/>
      <c r="BI17" s="10"/>
      <c r="BJ17" s="10"/>
      <c r="BK17" s="8">
        <v>105</v>
      </c>
      <c r="BL17" s="8">
        <v>105</v>
      </c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37"/>
      <c r="CB17" s="11"/>
      <c r="CC17" s="11"/>
      <c r="CD17" s="11"/>
      <c r="CE17" s="8">
        <v>190</v>
      </c>
      <c r="CF17" s="11"/>
      <c r="CG17" s="11"/>
      <c r="CH17" s="10"/>
      <c r="CI17" s="10"/>
      <c r="CJ17" s="10"/>
      <c r="CK17" s="10"/>
      <c r="CL17" s="10"/>
      <c r="CM17" s="37"/>
      <c r="CN17" s="8">
        <v>105</v>
      </c>
      <c r="CO17" s="10"/>
      <c r="CP17" s="10"/>
      <c r="CQ17" s="11"/>
      <c r="CR17" s="11"/>
      <c r="CS17" s="11"/>
      <c r="CT17" s="87"/>
    </row>
    <row r="18" spans="3:103" ht="45" thickBot="1" x14ac:dyDescent="0.4">
      <c r="C18" s="12" t="s">
        <v>33</v>
      </c>
      <c r="D18" s="10"/>
      <c r="E18" s="10"/>
      <c r="F18" s="10"/>
      <c r="G18" s="10"/>
      <c r="H18" s="10"/>
      <c r="I18" s="10"/>
      <c r="J18" s="10"/>
      <c r="K18" s="8">
        <v>35</v>
      </c>
      <c r="L18" s="10"/>
      <c r="M18" s="11"/>
      <c r="N18" s="11"/>
      <c r="O18" s="18"/>
      <c r="P18" s="18"/>
      <c r="Q18" s="18"/>
      <c r="R18" s="18"/>
      <c r="S18" s="18"/>
      <c r="T18" s="18"/>
      <c r="U18" s="18"/>
      <c r="V18" s="18"/>
      <c r="W18" s="18"/>
      <c r="X18" s="16">
        <v>500</v>
      </c>
      <c r="Y18" s="18"/>
      <c r="Z18" s="18"/>
      <c r="AA18" s="18"/>
      <c r="AB18" s="18"/>
      <c r="AC18" s="18"/>
      <c r="AD18" s="29">
        <v>35</v>
      </c>
      <c r="AE18" s="11"/>
      <c r="AF18" s="8">
        <v>35</v>
      </c>
      <c r="AG18" s="10"/>
      <c r="AH18" s="10"/>
      <c r="AI18" s="10"/>
      <c r="AJ18" s="10"/>
      <c r="AK18" s="3">
        <v>413</v>
      </c>
      <c r="AL18" s="10"/>
      <c r="AM18" s="10"/>
      <c r="AN18" s="10"/>
      <c r="AO18" s="10"/>
      <c r="AP18" s="10"/>
      <c r="AQ18" s="10"/>
      <c r="AR18" s="10"/>
      <c r="AS18" s="10"/>
      <c r="AT18" s="10"/>
      <c r="AU18" s="16">
        <v>15</v>
      </c>
      <c r="AV18" s="11"/>
      <c r="AW18" s="37"/>
      <c r="AX18" s="11"/>
      <c r="AY18" s="11"/>
      <c r="AZ18" s="3">
        <v>445</v>
      </c>
      <c r="BA18" s="10"/>
      <c r="BB18" s="10"/>
      <c r="BC18" s="10"/>
      <c r="BD18" s="11"/>
      <c r="BE18" s="8">
        <v>405</v>
      </c>
      <c r="BF18" s="10"/>
      <c r="BG18" s="10"/>
      <c r="BH18" s="10"/>
      <c r="BI18" s="10"/>
      <c r="BJ18" s="10"/>
      <c r="BK18" s="3">
        <v>405</v>
      </c>
      <c r="BL18" s="3">
        <v>405</v>
      </c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37"/>
      <c r="CB18" s="18"/>
      <c r="CC18" s="11"/>
      <c r="CD18" s="11"/>
      <c r="CE18" s="29">
        <v>35</v>
      </c>
      <c r="CF18" s="11"/>
      <c r="CG18" s="11"/>
      <c r="CH18" s="10"/>
      <c r="CI18" s="10"/>
      <c r="CJ18" s="10"/>
      <c r="CK18" s="10"/>
      <c r="CL18" s="10"/>
      <c r="CM18" s="37"/>
      <c r="CN18" s="8">
        <v>405</v>
      </c>
      <c r="CO18" s="10"/>
      <c r="CP18" s="10"/>
      <c r="CQ18" s="11"/>
      <c r="CR18" s="11"/>
      <c r="CS18" s="11"/>
      <c r="CT18" s="88"/>
    </row>
    <row r="19" spans="3:103" ht="35.4" customHeight="1" thickBot="1" x14ac:dyDescent="0.65">
      <c r="C19" s="12" t="s">
        <v>13</v>
      </c>
      <c r="D19" s="19">
        <f t="shared" ref="D19:BO19" si="0">D8*D9*D10/1000000</f>
        <v>1.5311999999999999</v>
      </c>
      <c r="E19" s="19">
        <f t="shared" si="0"/>
        <v>1.5311999999999999</v>
      </c>
      <c r="F19" s="19">
        <f t="shared" si="0"/>
        <v>19.440000000000001</v>
      </c>
      <c r="G19" s="19">
        <f t="shared" si="0"/>
        <v>14.616</v>
      </c>
      <c r="H19" s="19">
        <f t="shared" si="0"/>
        <v>1.6704000000000001</v>
      </c>
      <c r="I19" s="19">
        <f t="shared" si="0"/>
        <v>17.399999999999999</v>
      </c>
      <c r="J19" s="19">
        <f t="shared" si="0"/>
        <v>30.623999999999999</v>
      </c>
      <c r="K19" s="19">
        <f t="shared" si="0"/>
        <v>31.32</v>
      </c>
      <c r="L19" s="19">
        <f t="shared" si="0"/>
        <v>1.2527999999999999</v>
      </c>
      <c r="M19" s="19">
        <f t="shared" si="0"/>
        <v>0</v>
      </c>
      <c r="N19" s="19">
        <f t="shared" si="0"/>
        <v>14.4</v>
      </c>
      <c r="O19" s="19">
        <f t="shared" si="0"/>
        <v>20.832000000000001</v>
      </c>
      <c r="P19" s="19">
        <f t="shared" si="0"/>
        <v>1.5311999999999999</v>
      </c>
      <c r="Q19" s="19">
        <f t="shared" si="0"/>
        <v>1.44</v>
      </c>
      <c r="R19" s="19">
        <f t="shared" si="0"/>
        <v>44.4</v>
      </c>
      <c r="S19" s="19">
        <f t="shared" si="0"/>
        <v>73.92</v>
      </c>
      <c r="T19" s="19">
        <f t="shared" si="0"/>
        <v>1.6559999999999999</v>
      </c>
      <c r="U19" s="19">
        <f t="shared" si="0"/>
        <v>7.44</v>
      </c>
      <c r="V19" s="19">
        <f t="shared" si="0"/>
        <v>6.72</v>
      </c>
      <c r="W19" s="19">
        <f t="shared" si="0"/>
        <v>0</v>
      </c>
      <c r="X19" s="19">
        <f t="shared" si="0"/>
        <v>0</v>
      </c>
      <c r="Y19" s="19">
        <f t="shared" si="0"/>
        <v>0</v>
      </c>
      <c r="Z19" s="19">
        <f t="shared" si="0"/>
        <v>0</v>
      </c>
      <c r="AA19" s="19">
        <f t="shared" si="0"/>
        <v>0</v>
      </c>
      <c r="AB19" s="19">
        <f t="shared" si="0"/>
        <v>0</v>
      </c>
      <c r="AC19" s="19">
        <f t="shared" si="0"/>
        <v>6</v>
      </c>
      <c r="AD19" s="19">
        <f t="shared" si="0"/>
        <v>36.96</v>
      </c>
      <c r="AE19" s="19">
        <f t="shared" si="0"/>
        <v>18</v>
      </c>
      <c r="AF19" s="19">
        <f t="shared" si="0"/>
        <v>31.68</v>
      </c>
      <c r="AG19" s="19">
        <f t="shared" si="0"/>
        <v>19.2</v>
      </c>
      <c r="AH19" s="19">
        <f t="shared" si="0"/>
        <v>14.4</v>
      </c>
      <c r="AI19" s="19">
        <f t="shared" si="0"/>
        <v>0</v>
      </c>
      <c r="AJ19" s="19">
        <f t="shared" si="0"/>
        <v>0</v>
      </c>
      <c r="AK19" s="19">
        <f t="shared" si="0"/>
        <v>0</v>
      </c>
      <c r="AL19" s="19">
        <f t="shared" si="0"/>
        <v>0</v>
      </c>
      <c r="AM19" s="19">
        <f t="shared" si="0"/>
        <v>0</v>
      </c>
      <c r="AN19" s="19">
        <f t="shared" si="0"/>
        <v>0</v>
      </c>
      <c r="AO19" s="19">
        <f t="shared" si="0"/>
        <v>10.8</v>
      </c>
      <c r="AP19" s="19">
        <f t="shared" si="0"/>
        <v>19.2</v>
      </c>
      <c r="AQ19" s="19">
        <f t="shared" si="0"/>
        <v>1.2</v>
      </c>
      <c r="AR19" s="19">
        <f t="shared" si="0"/>
        <v>3.6</v>
      </c>
      <c r="AS19" s="19">
        <f t="shared" si="0"/>
        <v>0</v>
      </c>
      <c r="AT19" s="19">
        <f t="shared" si="0"/>
        <v>0</v>
      </c>
      <c r="AU19" s="19">
        <f t="shared" si="0"/>
        <v>0</v>
      </c>
      <c r="AV19" s="19">
        <f t="shared" si="0"/>
        <v>0</v>
      </c>
      <c r="AW19" s="19">
        <f t="shared" si="0"/>
        <v>19.968</v>
      </c>
      <c r="AX19" s="19">
        <f t="shared" si="0"/>
        <v>0</v>
      </c>
      <c r="AY19" s="19">
        <f t="shared" si="0"/>
        <v>0</v>
      </c>
      <c r="AZ19" s="19">
        <f t="shared" si="0"/>
        <v>0</v>
      </c>
      <c r="BA19" s="19">
        <f t="shared" si="0"/>
        <v>0</v>
      </c>
      <c r="BB19" s="19">
        <f t="shared" si="0"/>
        <v>0</v>
      </c>
      <c r="BC19" s="19">
        <f t="shared" si="0"/>
        <v>0</v>
      </c>
      <c r="BD19" s="19">
        <f t="shared" si="0"/>
        <v>23.04</v>
      </c>
      <c r="BE19" s="19">
        <f t="shared" si="0"/>
        <v>5.04</v>
      </c>
      <c r="BF19" s="19">
        <f t="shared" si="0"/>
        <v>0</v>
      </c>
      <c r="BG19" s="19">
        <f t="shared" si="0"/>
        <v>0</v>
      </c>
      <c r="BH19" s="19">
        <f t="shared" si="0"/>
        <v>0</v>
      </c>
      <c r="BI19" s="19">
        <f t="shared" si="0"/>
        <v>0</v>
      </c>
      <c r="BJ19" s="19">
        <f t="shared" si="0"/>
        <v>0.54</v>
      </c>
      <c r="BK19" s="19">
        <f t="shared" si="0"/>
        <v>4.8</v>
      </c>
      <c r="BL19" s="19">
        <f t="shared" si="0"/>
        <v>0</v>
      </c>
      <c r="BM19" s="19">
        <f t="shared" si="0"/>
        <v>0</v>
      </c>
      <c r="BN19" s="19">
        <f t="shared" si="0"/>
        <v>0</v>
      </c>
      <c r="BO19" s="19">
        <f t="shared" si="0"/>
        <v>0</v>
      </c>
      <c r="BP19" s="19">
        <f t="shared" ref="BP19:CQ27" si="1">BP8*BP9*BP10/1000000</f>
        <v>0</v>
      </c>
      <c r="BQ19" s="19">
        <f t="shared" si="1"/>
        <v>0</v>
      </c>
      <c r="BR19" s="19">
        <f t="shared" si="1"/>
        <v>0</v>
      </c>
      <c r="BS19" s="19">
        <f t="shared" si="1"/>
        <v>0</v>
      </c>
      <c r="BT19" s="19">
        <f t="shared" si="1"/>
        <v>0</v>
      </c>
      <c r="BU19" s="19">
        <f t="shared" si="1"/>
        <v>0</v>
      </c>
      <c r="BV19" s="19">
        <f t="shared" si="1"/>
        <v>0</v>
      </c>
      <c r="BW19" s="19">
        <f t="shared" si="1"/>
        <v>0</v>
      </c>
      <c r="BX19" s="19">
        <f t="shared" si="1"/>
        <v>0</v>
      </c>
      <c r="BY19" s="19">
        <f t="shared" si="1"/>
        <v>0</v>
      </c>
      <c r="BZ19" s="19">
        <f t="shared" si="1"/>
        <v>0</v>
      </c>
      <c r="CA19" s="19">
        <f t="shared" si="1"/>
        <v>16.559999999999999</v>
      </c>
      <c r="CB19" s="19">
        <f t="shared" si="1"/>
        <v>10.584</v>
      </c>
      <c r="CC19" s="19">
        <f t="shared" si="1"/>
        <v>0</v>
      </c>
      <c r="CD19" s="19">
        <f t="shared" si="1"/>
        <v>0</v>
      </c>
      <c r="CE19" s="19">
        <f t="shared" si="1"/>
        <v>36.96</v>
      </c>
      <c r="CF19" s="19">
        <f t="shared" si="1"/>
        <v>58.32</v>
      </c>
      <c r="CG19" s="19">
        <f t="shared" si="1"/>
        <v>0</v>
      </c>
      <c r="CH19" s="19">
        <f t="shared" si="1"/>
        <v>0</v>
      </c>
      <c r="CI19" s="19">
        <f t="shared" si="1"/>
        <v>0</v>
      </c>
      <c r="CJ19" s="19">
        <f t="shared" si="1"/>
        <v>0</v>
      </c>
      <c r="CK19" s="19">
        <f t="shared" si="1"/>
        <v>0</v>
      </c>
      <c r="CL19" s="19">
        <f t="shared" si="1"/>
        <v>0</v>
      </c>
      <c r="CM19" s="19">
        <f t="shared" si="1"/>
        <v>16.559999999999999</v>
      </c>
      <c r="CN19" s="19">
        <f t="shared" si="1"/>
        <v>4.8</v>
      </c>
      <c r="CO19" s="19">
        <f t="shared" si="1"/>
        <v>0</v>
      </c>
      <c r="CP19" s="19">
        <f t="shared" si="1"/>
        <v>0</v>
      </c>
      <c r="CQ19" s="19">
        <f t="shared" si="1"/>
        <v>0</v>
      </c>
      <c r="CR19" s="19">
        <f>CR8*CR9*CR10/1000000</f>
        <v>18</v>
      </c>
      <c r="CS19" s="19">
        <f>CS8*CS9*CS10/1000000</f>
        <v>12.24</v>
      </c>
      <c r="CT19" s="48">
        <f t="shared" ref="CT19:CT27" si="2">SUM(D19:CS19)</f>
        <v>680.17679999999996</v>
      </c>
    </row>
    <row r="20" spans="3:103" ht="26.4" hidden="1" customHeight="1" thickBot="1" x14ac:dyDescent="0.65">
      <c r="C20" s="12" t="s">
        <v>11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3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39"/>
      <c r="CB20" s="19"/>
      <c r="CC20" s="19"/>
      <c r="CD20" s="19"/>
      <c r="CE20" s="19"/>
      <c r="CF20" s="19">
        <f t="shared" si="1"/>
        <v>0</v>
      </c>
      <c r="CG20" s="19">
        <f t="shared" si="1"/>
        <v>0</v>
      </c>
      <c r="CH20" s="19"/>
      <c r="CI20" s="19"/>
      <c r="CJ20" s="19"/>
      <c r="CK20" s="19"/>
      <c r="CL20" s="19"/>
      <c r="CM20" s="39"/>
      <c r="CN20" s="19"/>
      <c r="CO20" s="19"/>
      <c r="CP20" s="19"/>
      <c r="CQ20" s="19"/>
      <c r="CR20" s="19"/>
      <c r="CS20" s="19"/>
      <c r="CT20" s="48">
        <f t="shared" si="2"/>
        <v>0</v>
      </c>
    </row>
    <row r="21" spans="3:103" ht="34.25" customHeight="1" thickBot="1" x14ac:dyDescent="0.65">
      <c r="C21" s="12" t="s">
        <v>14</v>
      </c>
      <c r="D21" s="19">
        <f t="shared" ref="D21:BO21" si="3">D8*D9*D12/1000000</f>
        <v>0</v>
      </c>
      <c r="E21" s="19">
        <f t="shared" si="3"/>
        <v>0</v>
      </c>
      <c r="F21" s="19">
        <f t="shared" si="3"/>
        <v>0</v>
      </c>
      <c r="G21" s="19">
        <f t="shared" si="3"/>
        <v>0</v>
      </c>
      <c r="H21" s="19">
        <f t="shared" si="3"/>
        <v>0</v>
      </c>
      <c r="I21" s="19">
        <f t="shared" si="3"/>
        <v>0</v>
      </c>
      <c r="J21" s="19">
        <f t="shared" si="3"/>
        <v>0</v>
      </c>
      <c r="K21" s="19">
        <f t="shared" si="3"/>
        <v>0</v>
      </c>
      <c r="L21" s="19">
        <f t="shared" si="3"/>
        <v>0</v>
      </c>
      <c r="M21" s="19">
        <f t="shared" si="3"/>
        <v>0</v>
      </c>
      <c r="N21" s="19">
        <f t="shared" si="3"/>
        <v>0</v>
      </c>
      <c r="O21" s="19">
        <f t="shared" si="3"/>
        <v>0</v>
      </c>
      <c r="P21" s="19">
        <f t="shared" si="3"/>
        <v>0</v>
      </c>
      <c r="Q21" s="19">
        <f t="shared" si="3"/>
        <v>0</v>
      </c>
      <c r="R21" s="19">
        <f t="shared" si="3"/>
        <v>0</v>
      </c>
      <c r="S21" s="19">
        <f t="shared" si="3"/>
        <v>0</v>
      </c>
      <c r="T21" s="19">
        <f t="shared" si="3"/>
        <v>0</v>
      </c>
      <c r="U21" s="19">
        <f t="shared" si="3"/>
        <v>0</v>
      </c>
      <c r="V21" s="19">
        <f t="shared" si="3"/>
        <v>0</v>
      </c>
      <c r="W21" s="19">
        <f t="shared" si="3"/>
        <v>0</v>
      </c>
      <c r="X21" s="19">
        <f t="shared" si="3"/>
        <v>0</v>
      </c>
      <c r="Y21" s="19">
        <f t="shared" si="3"/>
        <v>0</v>
      </c>
      <c r="Z21" s="19">
        <f t="shared" si="3"/>
        <v>0</v>
      </c>
      <c r="AA21" s="19">
        <f t="shared" si="3"/>
        <v>0</v>
      </c>
      <c r="AB21" s="19">
        <f t="shared" si="3"/>
        <v>0</v>
      </c>
      <c r="AC21" s="19">
        <f t="shared" si="3"/>
        <v>0</v>
      </c>
      <c r="AD21" s="19">
        <f t="shared" si="3"/>
        <v>0</v>
      </c>
      <c r="AE21" s="19">
        <f t="shared" si="3"/>
        <v>0</v>
      </c>
      <c r="AF21" s="19">
        <f t="shared" si="3"/>
        <v>0</v>
      </c>
      <c r="AG21" s="19">
        <f t="shared" si="3"/>
        <v>0</v>
      </c>
      <c r="AH21" s="19">
        <f t="shared" si="3"/>
        <v>0</v>
      </c>
      <c r="AI21" s="19">
        <f t="shared" si="3"/>
        <v>0</v>
      </c>
      <c r="AJ21" s="19">
        <f t="shared" si="3"/>
        <v>0</v>
      </c>
      <c r="AK21" s="19">
        <f t="shared" si="3"/>
        <v>0</v>
      </c>
      <c r="AL21" s="19">
        <f t="shared" si="3"/>
        <v>0</v>
      </c>
      <c r="AM21" s="19">
        <f t="shared" si="3"/>
        <v>0</v>
      </c>
      <c r="AN21" s="19">
        <f t="shared" si="3"/>
        <v>0</v>
      </c>
      <c r="AO21" s="19">
        <f t="shared" si="3"/>
        <v>0</v>
      </c>
      <c r="AP21" s="19">
        <f t="shared" si="3"/>
        <v>0</v>
      </c>
      <c r="AQ21" s="19">
        <f t="shared" si="3"/>
        <v>0</v>
      </c>
      <c r="AR21" s="19">
        <f t="shared" si="3"/>
        <v>0</v>
      </c>
      <c r="AS21" s="19">
        <f t="shared" si="3"/>
        <v>0</v>
      </c>
      <c r="AT21" s="19">
        <f t="shared" si="3"/>
        <v>0</v>
      </c>
      <c r="AU21" s="19">
        <f t="shared" si="3"/>
        <v>0</v>
      </c>
      <c r="AV21" s="19">
        <f t="shared" si="3"/>
        <v>0</v>
      </c>
      <c r="AW21" s="19">
        <f t="shared" si="3"/>
        <v>0</v>
      </c>
      <c r="AX21" s="19">
        <f t="shared" si="3"/>
        <v>0</v>
      </c>
      <c r="AY21" s="19">
        <f t="shared" si="3"/>
        <v>0</v>
      </c>
      <c r="AZ21" s="19">
        <f t="shared" si="3"/>
        <v>0</v>
      </c>
      <c r="BA21" s="19">
        <f t="shared" si="3"/>
        <v>0</v>
      </c>
      <c r="BB21" s="19">
        <f t="shared" si="3"/>
        <v>0</v>
      </c>
      <c r="BC21" s="19">
        <f t="shared" si="3"/>
        <v>0</v>
      </c>
      <c r="BD21" s="19">
        <f t="shared" si="3"/>
        <v>0</v>
      </c>
      <c r="BE21" s="19">
        <f t="shared" si="3"/>
        <v>0.48383999999999999</v>
      </c>
      <c r="BF21" s="19">
        <f t="shared" si="3"/>
        <v>0</v>
      </c>
      <c r="BG21" s="19">
        <f t="shared" si="3"/>
        <v>0</v>
      </c>
      <c r="BH21" s="19">
        <f t="shared" si="3"/>
        <v>0</v>
      </c>
      <c r="BI21" s="19">
        <f t="shared" si="3"/>
        <v>0</v>
      </c>
      <c r="BJ21" s="19">
        <f t="shared" si="3"/>
        <v>0</v>
      </c>
      <c r="BK21" s="19">
        <f t="shared" si="3"/>
        <v>0.45119999999999999</v>
      </c>
      <c r="BL21" s="19">
        <f t="shared" si="3"/>
        <v>0</v>
      </c>
      <c r="BM21" s="19">
        <f t="shared" si="3"/>
        <v>0</v>
      </c>
      <c r="BN21" s="19">
        <f t="shared" si="3"/>
        <v>0</v>
      </c>
      <c r="BO21" s="19">
        <f t="shared" si="3"/>
        <v>0</v>
      </c>
      <c r="BP21" s="19">
        <f t="shared" ref="BP21:CE21" si="4">BP8*BP9*BP12/1000000</f>
        <v>0</v>
      </c>
      <c r="BQ21" s="19">
        <f t="shared" si="4"/>
        <v>0</v>
      </c>
      <c r="BR21" s="19">
        <f t="shared" si="4"/>
        <v>0</v>
      </c>
      <c r="BS21" s="19">
        <f t="shared" si="4"/>
        <v>0</v>
      </c>
      <c r="BT21" s="19">
        <f t="shared" si="4"/>
        <v>0</v>
      </c>
      <c r="BU21" s="19">
        <f t="shared" si="4"/>
        <v>0</v>
      </c>
      <c r="BV21" s="19">
        <f t="shared" si="4"/>
        <v>0</v>
      </c>
      <c r="BW21" s="19">
        <f t="shared" si="4"/>
        <v>0</v>
      </c>
      <c r="BX21" s="19">
        <f t="shared" si="4"/>
        <v>0</v>
      </c>
      <c r="BY21" s="19">
        <f t="shared" si="4"/>
        <v>0</v>
      </c>
      <c r="BZ21" s="19">
        <f t="shared" si="4"/>
        <v>0</v>
      </c>
      <c r="CA21" s="19">
        <f t="shared" si="4"/>
        <v>0</v>
      </c>
      <c r="CB21" s="19">
        <f t="shared" si="4"/>
        <v>0</v>
      </c>
      <c r="CC21" s="19">
        <f t="shared" si="4"/>
        <v>0</v>
      </c>
      <c r="CD21" s="19">
        <f t="shared" si="4"/>
        <v>0</v>
      </c>
      <c r="CE21" s="19">
        <f t="shared" si="4"/>
        <v>0</v>
      </c>
      <c r="CF21" s="19">
        <f t="shared" si="1"/>
        <v>0</v>
      </c>
      <c r="CG21" s="19">
        <f t="shared" si="1"/>
        <v>0</v>
      </c>
      <c r="CH21" s="19">
        <f t="shared" ref="CH21:CQ21" si="5">CH8*CH9*CH12/1000000</f>
        <v>0</v>
      </c>
      <c r="CI21" s="19">
        <f t="shared" si="5"/>
        <v>0</v>
      </c>
      <c r="CJ21" s="19">
        <f t="shared" si="5"/>
        <v>0</v>
      </c>
      <c r="CK21" s="19">
        <f t="shared" si="5"/>
        <v>0</v>
      </c>
      <c r="CL21" s="19">
        <f t="shared" si="5"/>
        <v>0</v>
      </c>
      <c r="CM21" s="19">
        <f t="shared" si="5"/>
        <v>0</v>
      </c>
      <c r="CN21" s="19">
        <f t="shared" si="5"/>
        <v>0.46079999999999999</v>
      </c>
      <c r="CO21" s="19">
        <f t="shared" si="5"/>
        <v>0</v>
      </c>
      <c r="CP21" s="19">
        <f t="shared" si="5"/>
        <v>0</v>
      </c>
      <c r="CQ21" s="19">
        <f t="shared" si="5"/>
        <v>0</v>
      </c>
      <c r="CR21" s="19">
        <f>CR8*CR9*CR12/1000000</f>
        <v>0</v>
      </c>
      <c r="CS21" s="19">
        <f>CS8*CS9*CS12/1000000</f>
        <v>0</v>
      </c>
      <c r="CT21" s="48">
        <f t="shared" si="2"/>
        <v>1.39584</v>
      </c>
    </row>
    <row r="22" spans="3:103" ht="37.75" customHeight="1" thickBot="1" x14ac:dyDescent="0.65">
      <c r="C22" s="12" t="s">
        <v>15</v>
      </c>
      <c r="D22" s="19">
        <f t="shared" ref="D22:BO22" si="6">D8*D9*D13/1000000</f>
        <v>0</v>
      </c>
      <c r="E22" s="19">
        <f t="shared" si="6"/>
        <v>0</v>
      </c>
      <c r="F22" s="19">
        <f t="shared" si="6"/>
        <v>0</v>
      </c>
      <c r="G22" s="19">
        <f t="shared" si="6"/>
        <v>0</v>
      </c>
      <c r="H22" s="19">
        <f t="shared" si="6"/>
        <v>0</v>
      </c>
      <c r="I22" s="19">
        <f t="shared" si="6"/>
        <v>0</v>
      </c>
      <c r="J22" s="19">
        <f t="shared" si="6"/>
        <v>0</v>
      </c>
      <c r="K22" s="19">
        <f t="shared" si="6"/>
        <v>0</v>
      </c>
      <c r="L22" s="19">
        <f t="shared" si="6"/>
        <v>0</v>
      </c>
      <c r="M22" s="19">
        <f t="shared" si="6"/>
        <v>0</v>
      </c>
      <c r="N22" s="19">
        <f t="shared" si="6"/>
        <v>0</v>
      </c>
      <c r="O22" s="19">
        <f t="shared" si="6"/>
        <v>0</v>
      </c>
      <c r="P22" s="19">
        <f t="shared" si="6"/>
        <v>0</v>
      </c>
      <c r="Q22" s="19">
        <f t="shared" si="6"/>
        <v>0</v>
      </c>
      <c r="R22" s="19">
        <f t="shared" si="6"/>
        <v>0</v>
      </c>
      <c r="S22" s="19">
        <f t="shared" si="6"/>
        <v>0</v>
      </c>
      <c r="T22" s="19">
        <f t="shared" si="6"/>
        <v>0</v>
      </c>
      <c r="U22" s="19">
        <f t="shared" si="6"/>
        <v>0</v>
      </c>
      <c r="V22" s="19">
        <f t="shared" si="6"/>
        <v>0</v>
      </c>
      <c r="W22" s="19">
        <f t="shared" si="6"/>
        <v>0</v>
      </c>
      <c r="X22" s="19">
        <f t="shared" si="6"/>
        <v>0</v>
      </c>
      <c r="Y22" s="19">
        <f t="shared" si="6"/>
        <v>0</v>
      </c>
      <c r="Z22" s="19">
        <f t="shared" si="6"/>
        <v>0</v>
      </c>
      <c r="AA22" s="19">
        <f t="shared" si="6"/>
        <v>0</v>
      </c>
      <c r="AB22" s="19">
        <f t="shared" si="6"/>
        <v>0</v>
      </c>
      <c r="AC22" s="19">
        <f t="shared" si="6"/>
        <v>0</v>
      </c>
      <c r="AD22" s="19">
        <f t="shared" si="6"/>
        <v>0</v>
      </c>
      <c r="AE22" s="19">
        <f t="shared" si="6"/>
        <v>0</v>
      </c>
      <c r="AF22" s="19">
        <f t="shared" si="6"/>
        <v>0</v>
      </c>
      <c r="AG22" s="19">
        <f t="shared" si="6"/>
        <v>0</v>
      </c>
      <c r="AH22" s="19">
        <f t="shared" si="6"/>
        <v>0</v>
      </c>
      <c r="AI22" s="19">
        <f t="shared" si="6"/>
        <v>0</v>
      </c>
      <c r="AJ22" s="19">
        <f t="shared" si="6"/>
        <v>0</v>
      </c>
      <c r="AK22" s="19">
        <f t="shared" si="6"/>
        <v>0</v>
      </c>
      <c r="AL22" s="19">
        <f t="shared" si="6"/>
        <v>0</v>
      </c>
      <c r="AM22" s="19">
        <f t="shared" si="6"/>
        <v>0</v>
      </c>
      <c r="AN22" s="19">
        <f t="shared" si="6"/>
        <v>0</v>
      </c>
      <c r="AO22" s="19">
        <f t="shared" si="6"/>
        <v>0</v>
      </c>
      <c r="AP22" s="19">
        <f t="shared" si="6"/>
        <v>0</v>
      </c>
      <c r="AQ22" s="19">
        <f t="shared" si="6"/>
        <v>0</v>
      </c>
      <c r="AR22" s="19">
        <f t="shared" si="6"/>
        <v>0</v>
      </c>
      <c r="AS22" s="19">
        <f t="shared" si="6"/>
        <v>0</v>
      </c>
      <c r="AT22" s="19">
        <f t="shared" si="6"/>
        <v>0</v>
      </c>
      <c r="AU22" s="19">
        <f t="shared" si="6"/>
        <v>0</v>
      </c>
      <c r="AV22" s="19">
        <f t="shared" si="6"/>
        <v>0</v>
      </c>
      <c r="AW22" s="19">
        <f t="shared" si="6"/>
        <v>0</v>
      </c>
      <c r="AX22" s="19">
        <f t="shared" si="6"/>
        <v>0</v>
      </c>
      <c r="AY22" s="19">
        <f t="shared" si="6"/>
        <v>0</v>
      </c>
      <c r="AZ22" s="19">
        <f t="shared" si="6"/>
        <v>0</v>
      </c>
      <c r="BA22" s="19">
        <f t="shared" si="6"/>
        <v>0</v>
      </c>
      <c r="BB22" s="19">
        <f t="shared" si="6"/>
        <v>0</v>
      </c>
      <c r="BC22" s="19">
        <f t="shared" si="6"/>
        <v>0</v>
      </c>
      <c r="BD22" s="19">
        <f t="shared" si="6"/>
        <v>0</v>
      </c>
      <c r="BE22" s="19">
        <f t="shared" si="6"/>
        <v>4.8384</v>
      </c>
      <c r="BF22" s="19">
        <f t="shared" si="6"/>
        <v>0</v>
      </c>
      <c r="BG22" s="19">
        <f t="shared" si="6"/>
        <v>0</v>
      </c>
      <c r="BH22" s="19">
        <f t="shared" si="6"/>
        <v>0</v>
      </c>
      <c r="BI22" s="19">
        <f t="shared" si="6"/>
        <v>0</v>
      </c>
      <c r="BJ22" s="19">
        <f t="shared" si="6"/>
        <v>0</v>
      </c>
      <c r="BK22" s="19">
        <f t="shared" si="6"/>
        <v>4.5119999999999996</v>
      </c>
      <c r="BL22" s="19">
        <f t="shared" si="6"/>
        <v>0</v>
      </c>
      <c r="BM22" s="19">
        <f t="shared" si="6"/>
        <v>0</v>
      </c>
      <c r="BN22" s="19">
        <f t="shared" si="6"/>
        <v>0</v>
      </c>
      <c r="BO22" s="19">
        <f t="shared" si="6"/>
        <v>0</v>
      </c>
      <c r="BP22" s="19">
        <f t="shared" ref="BP22:CE22" si="7">BP8*BP9*BP13/1000000</f>
        <v>0</v>
      </c>
      <c r="BQ22" s="19">
        <f t="shared" si="7"/>
        <v>0</v>
      </c>
      <c r="BR22" s="19">
        <f t="shared" si="7"/>
        <v>0</v>
      </c>
      <c r="BS22" s="19">
        <f t="shared" si="7"/>
        <v>0</v>
      </c>
      <c r="BT22" s="19">
        <f t="shared" si="7"/>
        <v>0</v>
      </c>
      <c r="BU22" s="19">
        <f t="shared" si="7"/>
        <v>0</v>
      </c>
      <c r="BV22" s="19">
        <f t="shared" si="7"/>
        <v>0</v>
      </c>
      <c r="BW22" s="19">
        <f t="shared" si="7"/>
        <v>0</v>
      </c>
      <c r="BX22" s="19">
        <f t="shared" si="7"/>
        <v>0</v>
      </c>
      <c r="BY22" s="19">
        <f t="shared" si="7"/>
        <v>0</v>
      </c>
      <c r="BZ22" s="19">
        <f t="shared" si="7"/>
        <v>0</v>
      </c>
      <c r="CA22" s="19">
        <f t="shared" si="7"/>
        <v>0</v>
      </c>
      <c r="CB22" s="19">
        <f t="shared" si="7"/>
        <v>0</v>
      </c>
      <c r="CC22" s="19">
        <f t="shared" si="7"/>
        <v>0</v>
      </c>
      <c r="CD22" s="19">
        <f t="shared" si="7"/>
        <v>0</v>
      </c>
      <c r="CE22" s="19">
        <f t="shared" si="7"/>
        <v>0</v>
      </c>
      <c r="CF22" s="19">
        <f t="shared" si="1"/>
        <v>0</v>
      </c>
      <c r="CG22" s="19">
        <f t="shared" si="1"/>
        <v>0</v>
      </c>
      <c r="CH22" s="19">
        <f t="shared" ref="CH22:CQ22" si="8">CH8*CH9*CH13/1000000</f>
        <v>0</v>
      </c>
      <c r="CI22" s="19">
        <f t="shared" si="8"/>
        <v>0</v>
      </c>
      <c r="CJ22" s="19">
        <f t="shared" si="8"/>
        <v>0</v>
      </c>
      <c r="CK22" s="19">
        <f t="shared" si="8"/>
        <v>0</v>
      </c>
      <c r="CL22" s="19">
        <f t="shared" si="8"/>
        <v>0</v>
      </c>
      <c r="CM22" s="19">
        <f t="shared" si="8"/>
        <v>0</v>
      </c>
      <c r="CN22" s="19">
        <f t="shared" si="8"/>
        <v>4.6079999999999997</v>
      </c>
      <c r="CO22" s="19">
        <f t="shared" si="8"/>
        <v>0</v>
      </c>
      <c r="CP22" s="19">
        <f t="shared" si="8"/>
        <v>0</v>
      </c>
      <c r="CQ22" s="19">
        <f t="shared" si="8"/>
        <v>0</v>
      </c>
      <c r="CR22" s="19">
        <f>CR8*CR9*CR13/1000000</f>
        <v>0</v>
      </c>
      <c r="CS22" s="19">
        <f>CS8*CS9*CS13/1000000</f>
        <v>0</v>
      </c>
      <c r="CT22" s="48">
        <f t="shared" si="2"/>
        <v>13.958400000000001</v>
      </c>
    </row>
    <row r="23" spans="3:103" ht="40.25" customHeight="1" thickBot="1" x14ac:dyDescent="0.65">
      <c r="C23" s="12" t="s">
        <v>16</v>
      </c>
      <c r="D23" s="19">
        <f t="shared" ref="D23:BO23" si="9">D8*D9*D14/1000000</f>
        <v>0</v>
      </c>
      <c r="E23" s="19">
        <f t="shared" si="9"/>
        <v>0</v>
      </c>
      <c r="F23" s="19">
        <f t="shared" si="9"/>
        <v>0</v>
      </c>
      <c r="G23" s="19">
        <f t="shared" si="9"/>
        <v>0</v>
      </c>
      <c r="H23" s="19">
        <f t="shared" si="9"/>
        <v>0</v>
      </c>
      <c r="I23" s="19">
        <f t="shared" si="9"/>
        <v>0</v>
      </c>
      <c r="J23" s="19">
        <f t="shared" si="9"/>
        <v>0</v>
      </c>
      <c r="K23" s="19">
        <f t="shared" si="9"/>
        <v>0</v>
      </c>
      <c r="L23" s="19">
        <f t="shared" si="9"/>
        <v>0</v>
      </c>
      <c r="M23" s="19">
        <f t="shared" si="9"/>
        <v>0</v>
      </c>
      <c r="N23" s="19">
        <f t="shared" si="9"/>
        <v>0</v>
      </c>
      <c r="O23" s="19">
        <f t="shared" si="9"/>
        <v>0</v>
      </c>
      <c r="P23" s="19">
        <f t="shared" si="9"/>
        <v>0</v>
      </c>
      <c r="Q23" s="19">
        <f t="shared" si="9"/>
        <v>0</v>
      </c>
      <c r="R23" s="19">
        <f t="shared" si="9"/>
        <v>0</v>
      </c>
      <c r="S23" s="19">
        <f t="shared" si="9"/>
        <v>0</v>
      </c>
      <c r="T23" s="19">
        <f t="shared" si="9"/>
        <v>0</v>
      </c>
      <c r="U23" s="19">
        <f t="shared" si="9"/>
        <v>0</v>
      </c>
      <c r="V23" s="19">
        <f t="shared" si="9"/>
        <v>0</v>
      </c>
      <c r="W23" s="19">
        <f t="shared" si="9"/>
        <v>0</v>
      </c>
      <c r="X23" s="19">
        <f t="shared" si="9"/>
        <v>0</v>
      </c>
      <c r="Y23" s="19">
        <f t="shared" si="9"/>
        <v>0</v>
      </c>
      <c r="Z23" s="19">
        <f t="shared" si="9"/>
        <v>0</v>
      </c>
      <c r="AA23" s="19">
        <f t="shared" si="9"/>
        <v>0</v>
      </c>
      <c r="AB23" s="19">
        <f t="shared" si="9"/>
        <v>0</v>
      </c>
      <c r="AC23" s="19">
        <f t="shared" si="9"/>
        <v>0</v>
      </c>
      <c r="AD23" s="19">
        <f t="shared" si="9"/>
        <v>0</v>
      </c>
      <c r="AE23" s="19">
        <f t="shared" si="9"/>
        <v>0</v>
      </c>
      <c r="AF23" s="19">
        <f t="shared" si="9"/>
        <v>0</v>
      </c>
      <c r="AG23" s="19">
        <f t="shared" si="9"/>
        <v>0</v>
      </c>
      <c r="AH23" s="19">
        <f t="shared" si="9"/>
        <v>0</v>
      </c>
      <c r="AI23" s="19">
        <f t="shared" si="9"/>
        <v>0</v>
      </c>
      <c r="AJ23" s="19">
        <f t="shared" si="9"/>
        <v>0</v>
      </c>
      <c r="AK23" s="19">
        <f t="shared" si="9"/>
        <v>0</v>
      </c>
      <c r="AL23" s="19">
        <f t="shared" si="9"/>
        <v>0</v>
      </c>
      <c r="AM23" s="19">
        <f t="shared" si="9"/>
        <v>0</v>
      </c>
      <c r="AN23" s="19">
        <f t="shared" si="9"/>
        <v>0</v>
      </c>
      <c r="AO23" s="19">
        <f t="shared" si="9"/>
        <v>0</v>
      </c>
      <c r="AP23" s="19">
        <f t="shared" si="9"/>
        <v>0</v>
      </c>
      <c r="AQ23" s="19">
        <f t="shared" si="9"/>
        <v>0</v>
      </c>
      <c r="AR23" s="19">
        <f t="shared" si="9"/>
        <v>0</v>
      </c>
      <c r="AS23" s="19">
        <f t="shared" si="9"/>
        <v>0</v>
      </c>
      <c r="AT23" s="19">
        <f t="shared" si="9"/>
        <v>1.8</v>
      </c>
      <c r="AU23" s="19">
        <f t="shared" si="9"/>
        <v>0</v>
      </c>
      <c r="AV23" s="19">
        <f t="shared" si="9"/>
        <v>0</v>
      </c>
      <c r="AW23" s="19">
        <f t="shared" si="9"/>
        <v>0</v>
      </c>
      <c r="AX23" s="19">
        <f t="shared" si="9"/>
        <v>0</v>
      </c>
      <c r="AY23" s="19">
        <f t="shared" si="9"/>
        <v>0</v>
      </c>
      <c r="AZ23" s="19">
        <f t="shared" si="9"/>
        <v>0</v>
      </c>
      <c r="BA23" s="19">
        <f t="shared" si="9"/>
        <v>0</v>
      </c>
      <c r="BB23" s="19">
        <f t="shared" si="9"/>
        <v>0</v>
      </c>
      <c r="BC23" s="19">
        <f t="shared" si="9"/>
        <v>0</v>
      </c>
      <c r="BD23" s="19">
        <f t="shared" si="9"/>
        <v>0</v>
      </c>
      <c r="BE23" s="19">
        <f t="shared" si="9"/>
        <v>48.384</v>
      </c>
      <c r="BF23" s="19">
        <f t="shared" si="9"/>
        <v>0</v>
      </c>
      <c r="BG23" s="19">
        <f t="shared" si="9"/>
        <v>0</v>
      </c>
      <c r="BH23" s="19">
        <f t="shared" si="9"/>
        <v>0</v>
      </c>
      <c r="BI23" s="19">
        <f t="shared" si="9"/>
        <v>0</v>
      </c>
      <c r="BJ23" s="19">
        <f t="shared" si="9"/>
        <v>0</v>
      </c>
      <c r="BK23" s="19">
        <f t="shared" si="9"/>
        <v>42.24</v>
      </c>
      <c r="BL23" s="19">
        <f t="shared" si="9"/>
        <v>0</v>
      </c>
      <c r="BM23" s="19">
        <f t="shared" si="9"/>
        <v>0</v>
      </c>
      <c r="BN23" s="19">
        <f t="shared" si="9"/>
        <v>0</v>
      </c>
      <c r="BO23" s="19">
        <f t="shared" si="9"/>
        <v>0</v>
      </c>
      <c r="BP23" s="19">
        <f t="shared" ref="BP23:CE23" si="10">BP8*BP9*BP14/1000000</f>
        <v>0</v>
      </c>
      <c r="BQ23" s="19">
        <f t="shared" si="10"/>
        <v>0</v>
      </c>
      <c r="BR23" s="19">
        <f t="shared" si="10"/>
        <v>0</v>
      </c>
      <c r="BS23" s="19">
        <f t="shared" si="10"/>
        <v>0</v>
      </c>
      <c r="BT23" s="19">
        <f t="shared" si="10"/>
        <v>0</v>
      </c>
      <c r="BU23" s="19">
        <f t="shared" si="10"/>
        <v>0</v>
      </c>
      <c r="BV23" s="19">
        <f t="shared" si="10"/>
        <v>0</v>
      </c>
      <c r="BW23" s="19">
        <f t="shared" si="10"/>
        <v>0</v>
      </c>
      <c r="BX23" s="19">
        <f t="shared" si="10"/>
        <v>0</v>
      </c>
      <c r="BY23" s="19">
        <f t="shared" si="10"/>
        <v>0</v>
      </c>
      <c r="BZ23" s="19">
        <f t="shared" si="10"/>
        <v>0</v>
      </c>
      <c r="CA23" s="19">
        <f t="shared" si="10"/>
        <v>0</v>
      </c>
      <c r="CB23" s="19">
        <f t="shared" si="10"/>
        <v>0</v>
      </c>
      <c r="CC23" s="19">
        <f t="shared" si="10"/>
        <v>0</v>
      </c>
      <c r="CD23" s="19">
        <f t="shared" si="10"/>
        <v>0</v>
      </c>
      <c r="CE23" s="19">
        <f t="shared" si="10"/>
        <v>0</v>
      </c>
      <c r="CF23" s="19">
        <f t="shared" si="1"/>
        <v>0</v>
      </c>
      <c r="CG23" s="19">
        <f t="shared" si="1"/>
        <v>0</v>
      </c>
      <c r="CH23" s="19">
        <f t="shared" ref="CH23:CQ23" si="11">CH8*CH9*CH14/1000000</f>
        <v>0</v>
      </c>
      <c r="CI23" s="19">
        <f t="shared" si="11"/>
        <v>0</v>
      </c>
      <c r="CJ23" s="19">
        <f t="shared" si="11"/>
        <v>0</v>
      </c>
      <c r="CK23" s="19">
        <f t="shared" si="11"/>
        <v>0</v>
      </c>
      <c r="CL23" s="19">
        <f t="shared" si="11"/>
        <v>0</v>
      </c>
      <c r="CM23" s="19">
        <f t="shared" si="11"/>
        <v>0</v>
      </c>
      <c r="CN23" s="19">
        <f t="shared" si="11"/>
        <v>45.12</v>
      </c>
      <c r="CO23" s="19">
        <f t="shared" si="11"/>
        <v>0</v>
      </c>
      <c r="CP23" s="19">
        <f t="shared" si="11"/>
        <v>0</v>
      </c>
      <c r="CQ23" s="19">
        <f t="shared" si="11"/>
        <v>0</v>
      </c>
      <c r="CR23" s="19">
        <f>CR8*CR9*CR14/1000000</f>
        <v>0</v>
      </c>
      <c r="CS23" s="19">
        <f>CS8*CS9*CS14/1000000</f>
        <v>0</v>
      </c>
      <c r="CT23" s="48">
        <f t="shared" si="2"/>
        <v>137.54400000000001</v>
      </c>
    </row>
    <row r="24" spans="3:103" ht="36.65" customHeight="1" thickBot="1" x14ac:dyDescent="0.65">
      <c r="C24" s="12" t="s">
        <v>17</v>
      </c>
      <c r="D24" s="19">
        <f t="shared" ref="D24:BO24" si="12">D8*D9*D15/1000000</f>
        <v>0</v>
      </c>
      <c r="E24" s="19">
        <f t="shared" si="12"/>
        <v>0</v>
      </c>
      <c r="F24" s="19">
        <f t="shared" si="12"/>
        <v>0</v>
      </c>
      <c r="G24" s="19">
        <f t="shared" si="12"/>
        <v>0</v>
      </c>
      <c r="H24" s="19">
        <f t="shared" si="12"/>
        <v>0</v>
      </c>
      <c r="I24" s="19">
        <f t="shared" si="12"/>
        <v>0</v>
      </c>
      <c r="J24" s="19">
        <f t="shared" si="12"/>
        <v>0</v>
      </c>
      <c r="K24" s="19">
        <f t="shared" si="12"/>
        <v>0</v>
      </c>
      <c r="L24" s="19">
        <f t="shared" si="12"/>
        <v>0</v>
      </c>
      <c r="M24" s="19">
        <f t="shared" si="12"/>
        <v>0</v>
      </c>
      <c r="N24" s="19">
        <f t="shared" si="12"/>
        <v>0</v>
      </c>
      <c r="O24" s="19">
        <f t="shared" si="12"/>
        <v>0</v>
      </c>
      <c r="P24" s="19">
        <f t="shared" si="12"/>
        <v>0</v>
      </c>
      <c r="Q24" s="19">
        <f t="shared" si="12"/>
        <v>0</v>
      </c>
      <c r="R24" s="19">
        <f t="shared" si="12"/>
        <v>0</v>
      </c>
      <c r="S24" s="19">
        <f t="shared" si="12"/>
        <v>0</v>
      </c>
      <c r="T24" s="19">
        <f t="shared" si="12"/>
        <v>0</v>
      </c>
      <c r="U24" s="19">
        <f t="shared" si="12"/>
        <v>0</v>
      </c>
      <c r="V24" s="19">
        <f t="shared" si="12"/>
        <v>0</v>
      </c>
      <c r="W24" s="19">
        <f t="shared" si="12"/>
        <v>0</v>
      </c>
      <c r="X24" s="19">
        <f t="shared" si="12"/>
        <v>0</v>
      </c>
      <c r="Y24" s="19">
        <f t="shared" si="12"/>
        <v>0</v>
      </c>
      <c r="Z24" s="19">
        <f t="shared" si="12"/>
        <v>0</v>
      </c>
      <c r="AA24" s="19">
        <f t="shared" si="12"/>
        <v>0</v>
      </c>
      <c r="AB24" s="19">
        <f t="shared" si="12"/>
        <v>0</v>
      </c>
      <c r="AC24" s="19">
        <f t="shared" si="12"/>
        <v>0</v>
      </c>
      <c r="AD24" s="19">
        <f t="shared" si="12"/>
        <v>0</v>
      </c>
      <c r="AE24" s="19">
        <f t="shared" si="12"/>
        <v>0</v>
      </c>
      <c r="AF24" s="19">
        <f t="shared" si="12"/>
        <v>0</v>
      </c>
      <c r="AG24" s="19">
        <f t="shared" si="12"/>
        <v>0</v>
      </c>
      <c r="AH24" s="19">
        <f t="shared" si="12"/>
        <v>0</v>
      </c>
      <c r="AI24" s="19">
        <f t="shared" si="12"/>
        <v>0</v>
      </c>
      <c r="AJ24" s="19">
        <f t="shared" si="12"/>
        <v>0</v>
      </c>
      <c r="AK24" s="19">
        <f t="shared" si="12"/>
        <v>0</v>
      </c>
      <c r="AL24" s="19">
        <f t="shared" si="12"/>
        <v>0</v>
      </c>
      <c r="AM24" s="19">
        <f t="shared" si="12"/>
        <v>0</v>
      </c>
      <c r="AN24" s="19">
        <f t="shared" si="12"/>
        <v>0</v>
      </c>
      <c r="AO24" s="19">
        <f t="shared" si="12"/>
        <v>0</v>
      </c>
      <c r="AP24" s="19">
        <f t="shared" si="12"/>
        <v>0</v>
      </c>
      <c r="AQ24" s="19">
        <f t="shared" si="12"/>
        <v>0</v>
      </c>
      <c r="AR24" s="19">
        <f t="shared" si="12"/>
        <v>0</v>
      </c>
      <c r="AS24" s="19">
        <f t="shared" si="12"/>
        <v>0</v>
      </c>
      <c r="AT24" s="19">
        <f t="shared" si="12"/>
        <v>0</v>
      </c>
      <c r="AU24" s="19">
        <f t="shared" si="12"/>
        <v>0</v>
      </c>
      <c r="AV24" s="19">
        <f t="shared" si="12"/>
        <v>0</v>
      </c>
      <c r="AW24" s="19">
        <f t="shared" si="12"/>
        <v>0</v>
      </c>
      <c r="AX24" s="19">
        <f t="shared" si="12"/>
        <v>0</v>
      </c>
      <c r="AY24" s="19">
        <f t="shared" si="12"/>
        <v>0</v>
      </c>
      <c r="AZ24" s="19">
        <f t="shared" si="12"/>
        <v>0</v>
      </c>
      <c r="BA24" s="19">
        <f t="shared" si="12"/>
        <v>0</v>
      </c>
      <c r="BB24" s="19">
        <f t="shared" si="12"/>
        <v>0</v>
      </c>
      <c r="BC24" s="19">
        <f t="shared" si="12"/>
        <v>0</v>
      </c>
      <c r="BD24" s="19">
        <f t="shared" si="12"/>
        <v>0</v>
      </c>
      <c r="BE24" s="19">
        <f t="shared" si="12"/>
        <v>19.152000000000001</v>
      </c>
      <c r="BF24" s="19">
        <f t="shared" si="12"/>
        <v>0</v>
      </c>
      <c r="BG24" s="19">
        <f t="shared" si="12"/>
        <v>0</v>
      </c>
      <c r="BH24" s="19">
        <f t="shared" si="12"/>
        <v>0</v>
      </c>
      <c r="BI24" s="19">
        <f t="shared" si="12"/>
        <v>0</v>
      </c>
      <c r="BJ24" s="19">
        <f t="shared" si="12"/>
        <v>0</v>
      </c>
      <c r="BK24" s="19">
        <f t="shared" si="12"/>
        <v>16.32</v>
      </c>
      <c r="BL24" s="19">
        <f t="shared" si="12"/>
        <v>0</v>
      </c>
      <c r="BM24" s="19">
        <f t="shared" si="12"/>
        <v>0</v>
      </c>
      <c r="BN24" s="19">
        <f t="shared" si="12"/>
        <v>0</v>
      </c>
      <c r="BO24" s="19">
        <f t="shared" si="12"/>
        <v>0</v>
      </c>
      <c r="BP24" s="19">
        <f t="shared" ref="BP24:CE24" si="13">BP8*BP9*BP15/1000000</f>
        <v>0</v>
      </c>
      <c r="BQ24" s="19">
        <f t="shared" si="13"/>
        <v>0</v>
      </c>
      <c r="BR24" s="19">
        <f t="shared" si="13"/>
        <v>0</v>
      </c>
      <c r="BS24" s="19">
        <f t="shared" si="13"/>
        <v>0</v>
      </c>
      <c r="BT24" s="19">
        <f t="shared" si="13"/>
        <v>0</v>
      </c>
      <c r="BU24" s="19">
        <f t="shared" si="13"/>
        <v>0</v>
      </c>
      <c r="BV24" s="19">
        <f t="shared" si="13"/>
        <v>0</v>
      </c>
      <c r="BW24" s="19">
        <f t="shared" si="13"/>
        <v>0</v>
      </c>
      <c r="BX24" s="19">
        <f t="shared" si="13"/>
        <v>0</v>
      </c>
      <c r="BY24" s="19">
        <f t="shared" si="13"/>
        <v>0</v>
      </c>
      <c r="BZ24" s="19">
        <f t="shared" si="13"/>
        <v>0</v>
      </c>
      <c r="CA24" s="19">
        <f t="shared" si="13"/>
        <v>0</v>
      </c>
      <c r="CB24" s="19">
        <f t="shared" si="13"/>
        <v>0</v>
      </c>
      <c r="CC24" s="19">
        <f t="shared" si="13"/>
        <v>0</v>
      </c>
      <c r="CD24" s="19">
        <f t="shared" si="13"/>
        <v>0</v>
      </c>
      <c r="CE24" s="19">
        <f t="shared" si="13"/>
        <v>0</v>
      </c>
      <c r="CF24" s="19">
        <f t="shared" si="1"/>
        <v>0</v>
      </c>
      <c r="CG24" s="19">
        <f t="shared" si="1"/>
        <v>0</v>
      </c>
      <c r="CH24" s="19">
        <f t="shared" ref="CH24:CQ24" si="14">CH8*CH9*CH15/1000000</f>
        <v>0</v>
      </c>
      <c r="CI24" s="19">
        <f t="shared" si="14"/>
        <v>0</v>
      </c>
      <c r="CJ24" s="19">
        <f t="shared" si="14"/>
        <v>0</v>
      </c>
      <c r="CK24" s="19">
        <f t="shared" si="14"/>
        <v>0</v>
      </c>
      <c r="CL24" s="19">
        <f t="shared" si="14"/>
        <v>0</v>
      </c>
      <c r="CM24" s="19">
        <f t="shared" si="14"/>
        <v>0</v>
      </c>
      <c r="CN24" s="19">
        <f t="shared" si="14"/>
        <v>18.239999999999998</v>
      </c>
      <c r="CO24" s="19">
        <f t="shared" si="14"/>
        <v>0</v>
      </c>
      <c r="CP24" s="19">
        <f t="shared" si="14"/>
        <v>0</v>
      </c>
      <c r="CQ24" s="19">
        <f t="shared" si="14"/>
        <v>0</v>
      </c>
      <c r="CR24" s="19">
        <f>CR8*CR9*CR15/1000000</f>
        <v>0</v>
      </c>
      <c r="CS24" s="19">
        <f>CS8*CS9*CS15/1000000</f>
        <v>0</v>
      </c>
      <c r="CT24" s="48">
        <f t="shared" si="2"/>
        <v>53.712000000000003</v>
      </c>
    </row>
    <row r="25" spans="3:103" ht="63" customHeight="1" thickBot="1" x14ac:dyDescent="0.8">
      <c r="C25" s="12" t="s">
        <v>18</v>
      </c>
      <c r="D25" s="19">
        <f t="shared" ref="D25:BO25" si="15">D8*D9*D16/1000000</f>
        <v>0</v>
      </c>
      <c r="E25" s="19">
        <f t="shared" si="15"/>
        <v>0</v>
      </c>
      <c r="F25" s="19">
        <f t="shared" si="15"/>
        <v>0</v>
      </c>
      <c r="G25" s="19">
        <f t="shared" si="15"/>
        <v>0</v>
      </c>
      <c r="H25" s="19">
        <f t="shared" si="15"/>
        <v>0</v>
      </c>
      <c r="I25" s="19">
        <f t="shared" si="15"/>
        <v>0</v>
      </c>
      <c r="J25" s="19">
        <f t="shared" si="15"/>
        <v>0</v>
      </c>
      <c r="K25" s="19">
        <f t="shared" si="15"/>
        <v>0</v>
      </c>
      <c r="L25" s="19">
        <f t="shared" si="15"/>
        <v>0</v>
      </c>
      <c r="M25" s="19">
        <f t="shared" si="15"/>
        <v>0</v>
      </c>
      <c r="N25" s="19">
        <f t="shared" si="15"/>
        <v>0</v>
      </c>
      <c r="O25" s="19">
        <f t="shared" si="15"/>
        <v>0</v>
      </c>
      <c r="P25" s="19">
        <f t="shared" si="15"/>
        <v>0</v>
      </c>
      <c r="Q25" s="19">
        <f t="shared" si="15"/>
        <v>0</v>
      </c>
      <c r="R25" s="19">
        <f t="shared" si="15"/>
        <v>0</v>
      </c>
      <c r="S25" s="19">
        <f t="shared" si="15"/>
        <v>0</v>
      </c>
      <c r="T25" s="19">
        <f t="shared" si="15"/>
        <v>0</v>
      </c>
      <c r="U25" s="19">
        <f t="shared" si="15"/>
        <v>0</v>
      </c>
      <c r="V25" s="19">
        <f t="shared" si="15"/>
        <v>0</v>
      </c>
      <c r="W25" s="19">
        <f t="shared" si="15"/>
        <v>0</v>
      </c>
      <c r="X25" s="19">
        <f t="shared" si="15"/>
        <v>0</v>
      </c>
      <c r="Y25" s="19">
        <f t="shared" si="15"/>
        <v>0</v>
      </c>
      <c r="Z25" s="19">
        <f t="shared" si="15"/>
        <v>0</v>
      </c>
      <c r="AA25" s="19">
        <f t="shared" si="15"/>
        <v>0</v>
      </c>
      <c r="AB25" s="19">
        <f t="shared" si="15"/>
        <v>0</v>
      </c>
      <c r="AC25" s="19">
        <f t="shared" si="15"/>
        <v>0</v>
      </c>
      <c r="AD25" s="19">
        <f t="shared" si="15"/>
        <v>520.79999999999995</v>
      </c>
      <c r="AE25" s="19">
        <f t="shared" si="15"/>
        <v>0</v>
      </c>
      <c r="AF25" s="19">
        <f t="shared" si="15"/>
        <v>446.4</v>
      </c>
      <c r="AG25" s="19">
        <f t="shared" si="15"/>
        <v>0</v>
      </c>
      <c r="AH25" s="19">
        <f t="shared" si="15"/>
        <v>0</v>
      </c>
      <c r="AI25" s="19">
        <f t="shared" si="15"/>
        <v>0</v>
      </c>
      <c r="AJ25" s="19">
        <f t="shared" si="15"/>
        <v>0</v>
      </c>
      <c r="AK25" s="19">
        <f t="shared" si="15"/>
        <v>0</v>
      </c>
      <c r="AL25" s="19">
        <f t="shared" si="15"/>
        <v>0</v>
      </c>
      <c r="AM25" s="19">
        <f t="shared" si="15"/>
        <v>0</v>
      </c>
      <c r="AN25" s="19">
        <f t="shared" si="15"/>
        <v>0</v>
      </c>
      <c r="AO25" s="19">
        <f t="shared" si="15"/>
        <v>0</v>
      </c>
      <c r="AP25" s="19">
        <f t="shared" si="15"/>
        <v>0</v>
      </c>
      <c r="AQ25" s="19">
        <f t="shared" si="15"/>
        <v>0</v>
      </c>
      <c r="AR25" s="19">
        <f t="shared" si="15"/>
        <v>0</v>
      </c>
      <c r="AS25" s="19">
        <f t="shared" si="15"/>
        <v>0</v>
      </c>
      <c r="AT25" s="19">
        <f t="shared" si="15"/>
        <v>0</v>
      </c>
      <c r="AU25" s="19">
        <f t="shared" si="15"/>
        <v>0</v>
      </c>
      <c r="AV25" s="19">
        <f t="shared" si="15"/>
        <v>0</v>
      </c>
      <c r="AW25" s="19">
        <f t="shared" si="15"/>
        <v>0</v>
      </c>
      <c r="AX25" s="19">
        <f t="shared" si="15"/>
        <v>0</v>
      </c>
      <c r="AY25" s="19">
        <f t="shared" si="15"/>
        <v>0</v>
      </c>
      <c r="AZ25" s="19">
        <f t="shared" si="15"/>
        <v>0</v>
      </c>
      <c r="BA25" s="19">
        <f t="shared" si="15"/>
        <v>0</v>
      </c>
      <c r="BB25" s="19">
        <f t="shared" si="15"/>
        <v>0</v>
      </c>
      <c r="BC25" s="19">
        <f t="shared" si="15"/>
        <v>0</v>
      </c>
      <c r="BD25" s="19">
        <f t="shared" si="15"/>
        <v>0</v>
      </c>
      <c r="BE25" s="19">
        <f t="shared" si="15"/>
        <v>0</v>
      </c>
      <c r="BF25" s="19">
        <f t="shared" si="15"/>
        <v>0</v>
      </c>
      <c r="BG25" s="19">
        <f t="shared" si="15"/>
        <v>0</v>
      </c>
      <c r="BH25" s="19">
        <f t="shared" si="15"/>
        <v>0</v>
      </c>
      <c r="BI25" s="19">
        <f t="shared" si="15"/>
        <v>0</v>
      </c>
      <c r="BJ25" s="19">
        <f t="shared" si="15"/>
        <v>0</v>
      </c>
      <c r="BK25" s="19">
        <f t="shared" si="15"/>
        <v>0</v>
      </c>
      <c r="BL25" s="19">
        <f t="shared" si="15"/>
        <v>0</v>
      </c>
      <c r="BM25" s="19">
        <f t="shared" si="15"/>
        <v>0</v>
      </c>
      <c r="BN25" s="19">
        <f t="shared" si="15"/>
        <v>0</v>
      </c>
      <c r="BO25" s="19">
        <f t="shared" si="15"/>
        <v>0</v>
      </c>
      <c r="BP25" s="19">
        <f t="shared" ref="BP25:CE25" si="16">BP8*BP9*BP16/1000000</f>
        <v>0</v>
      </c>
      <c r="BQ25" s="19">
        <f t="shared" si="16"/>
        <v>0</v>
      </c>
      <c r="BR25" s="19">
        <f t="shared" si="16"/>
        <v>0</v>
      </c>
      <c r="BS25" s="19">
        <f t="shared" si="16"/>
        <v>0</v>
      </c>
      <c r="BT25" s="19">
        <f t="shared" si="16"/>
        <v>0</v>
      </c>
      <c r="BU25" s="19">
        <f t="shared" si="16"/>
        <v>0</v>
      </c>
      <c r="BV25" s="19">
        <f t="shared" si="16"/>
        <v>0</v>
      </c>
      <c r="BW25" s="19">
        <f t="shared" si="16"/>
        <v>0</v>
      </c>
      <c r="BX25" s="19">
        <f t="shared" si="16"/>
        <v>0</v>
      </c>
      <c r="BY25" s="19">
        <f t="shared" si="16"/>
        <v>0</v>
      </c>
      <c r="BZ25" s="19">
        <f t="shared" si="16"/>
        <v>0</v>
      </c>
      <c r="CA25" s="19">
        <f t="shared" si="16"/>
        <v>0</v>
      </c>
      <c r="CB25" s="19">
        <f t="shared" si="16"/>
        <v>0</v>
      </c>
      <c r="CC25" s="19">
        <f t="shared" si="16"/>
        <v>0</v>
      </c>
      <c r="CD25" s="19">
        <f t="shared" si="16"/>
        <v>0</v>
      </c>
      <c r="CE25" s="19">
        <f t="shared" si="16"/>
        <v>520.79999999999995</v>
      </c>
      <c r="CF25" s="19">
        <f t="shared" si="1"/>
        <v>0</v>
      </c>
      <c r="CG25" s="19">
        <f t="shared" si="1"/>
        <v>0</v>
      </c>
      <c r="CH25" s="19">
        <f t="shared" ref="CH25:CQ25" si="17">CH8*CH9*CH16/1000000</f>
        <v>0</v>
      </c>
      <c r="CI25" s="19">
        <f t="shared" si="17"/>
        <v>0</v>
      </c>
      <c r="CJ25" s="19">
        <f t="shared" si="17"/>
        <v>0</v>
      </c>
      <c r="CK25" s="19">
        <f t="shared" si="17"/>
        <v>0</v>
      </c>
      <c r="CL25" s="19">
        <f t="shared" si="17"/>
        <v>0</v>
      </c>
      <c r="CM25" s="19">
        <f t="shared" si="17"/>
        <v>0</v>
      </c>
      <c r="CN25" s="19">
        <f t="shared" si="17"/>
        <v>0</v>
      </c>
      <c r="CO25" s="19">
        <f t="shared" si="17"/>
        <v>0</v>
      </c>
      <c r="CP25" s="19">
        <f t="shared" si="17"/>
        <v>0</v>
      </c>
      <c r="CQ25" s="19">
        <f t="shared" si="17"/>
        <v>0</v>
      </c>
      <c r="CR25" s="19">
        <f>CR8*CR9*CR16/1000000</f>
        <v>0</v>
      </c>
      <c r="CS25" s="19">
        <f>CS8*CS9*CS16/1000000</f>
        <v>0</v>
      </c>
      <c r="CT25" s="48">
        <f t="shared" si="2"/>
        <v>1488</v>
      </c>
      <c r="CV25" s="60"/>
      <c r="CW25" s="50"/>
      <c r="CX25" s="50"/>
      <c r="CY25" s="50"/>
    </row>
    <row r="26" spans="3:103" ht="35" thickBot="1" x14ac:dyDescent="0.65">
      <c r="C26" s="2" t="s">
        <v>19</v>
      </c>
      <c r="D26" s="19">
        <f t="shared" ref="D26:BO26" si="18">D8*D9*D17/1000000</f>
        <v>0</v>
      </c>
      <c r="E26" s="19">
        <f t="shared" si="18"/>
        <v>0</v>
      </c>
      <c r="F26" s="19">
        <f t="shared" si="18"/>
        <v>0</v>
      </c>
      <c r="G26" s="19">
        <f t="shared" si="18"/>
        <v>0</v>
      </c>
      <c r="H26" s="19">
        <f t="shared" si="18"/>
        <v>0</v>
      </c>
      <c r="I26" s="19">
        <f t="shared" si="18"/>
        <v>0</v>
      </c>
      <c r="J26" s="19">
        <f t="shared" si="18"/>
        <v>0</v>
      </c>
      <c r="K26" s="19">
        <f t="shared" si="18"/>
        <v>113.4</v>
      </c>
      <c r="L26" s="19">
        <f t="shared" si="18"/>
        <v>0</v>
      </c>
      <c r="M26" s="19">
        <f t="shared" si="18"/>
        <v>0</v>
      </c>
      <c r="N26" s="19">
        <f t="shared" si="18"/>
        <v>0</v>
      </c>
      <c r="O26" s="19">
        <f t="shared" si="18"/>
        <v>0</v>
      </c>
      <c r="P26" s="19">
        <f t="shared" si="18"/>
        <v>0</v>
      </c>
      <c r="Q26" s="19">
        <f t="shared" si="18"/>
        <v>0</v>
      </c>
      <c r="R26" s="19">
        <f t="shared" si="18"/>
        <v>0</v>
      </c>
      <c r="S26" s="19">
        <f t="shared" si="18"/>
        <v>0</v>
      </c>
      <c r="T26" s="19">
        <f t="shared" si="18"/>
        <v>0</v>
      </c>
      <c r="U26" s="19">
        <f t="shared" si="18"/>
        <v>0</v>
      </c>
      <c r="V26" s="19">
        <f t="shared" si="18"/>
        <v>0</v>
      </c>
      <c r="W26" s="19">
        <f t="shared" si="18"/>
        <v>0</v>
      </c>
      <c r="X26" s="19">
        <f t="shared" si="18"/>
        <v>0</v>
      </c>
      <c r="Y26" s="19">
        <f t="shared" si="18"/>
        <v>0</v>
      </c>
      <c r="Z26" s="19">
        <f t="shared" si="18"/>
        <v>0</v>
      </c>
      <c r="AA26" s="19">
        <f t="shared" si="18"/>
        <v>0</v>
      </c>
      <c r="AB26" s="19">
        <f t="shared" si="18"/>
        <v>0</v>
      </c>
      <c r="AC26" s="19">
        <f t="shared" si="18"/>
        <v>0</v>
      </c>
      <c r="AD26" s="19">
        <f t="shared" si="18"/>
        <v>319.2</v>
      </c>
      <c r="AE26" s="19">
        <f t="shared" si="18"/>
        <v>0</v>
      </c>
      <c r="AF26" s="19">
        <f t="shared" si="18"/>
        <v>273.60000000000002</v>
      </c>
      <c r="AG26" s="19">
        <f t="shared" si="18"/>
        <v>0</v>
      </c>
      <c r="AH26" s="19">
        <f t="shared" si="18"/>
        <v>0</v>
      </c>
      <c r="AI26" s="19">
        <f t="shared" si="18"/>
        <v>0</v>
      </c>
      <c r="AJ26" s="19">
        <f t="shared" si="18"/>
        <v>0</v>
      </c>
      <c r="AK26" s="19">
        <f t="shared" si="18"/>
        <v>0</v>
      </c>
      <c r="AL26" s="19">
        <f t="shared" si="18"/>
        <v>0</v>
      </c>
      <c r="AM26" s="19">
        <f t="shared" si="18"/>
        <v>0</v>
      </c>
      <c r="AN26" s="19">
        <f t="shared" si="18"/>
        <v>0</v>
      </c>
      <c r="AO26" s="19">
        <f t="shared" si="18"/>
        <v>0</v>
      </c>
      <c r="AP26" s="19">
        <f t="shared" si="18"/>
        <v>0</v>
      </c>
      <c r="AQ26" s="19">
        <f t="shared" si="18"/>
        <v>0</v>
      </c>
      <c r="AR26" s="19">
        <f t="shared" si="18"/>
        <v>0</v>
      </c>
      <c r="AS26" s="19">
        <f t="shared" si="18"/>
        <v>0</v>
      </c>
      <c r="AT26" s="19">
        <f t="shared" si="18"/>
        <v>0</v>
      </c>
      <c r="AU26" s="19">
        <f t="shared" si="18"/>
        <v>0</v>
      </c>
      <c r="AV26" s="19">
        <f t="shared" si="18"/>
        <v>0</v>
      </c>
      <c r="AW26" s="19">
        <f t="shared" si="18"/>
        <v>0</v>
      </c>
      <c r="AX26" s="19">
        <f t="shared" si="18"/>
        <v>0</v>
      </c>
      <c r="AY26" s="19">
        <f t="shared" si="18"/>
        <v>0</v>
      </c>
      <c r="AZ26" s="19">
        <f t="shared" si="18"/>
        <v>0</v>
      </c>
      <c r="BA26" s="19">
        <f t="shared" si="18"/>
        <v>0</v>
      </c>
      <c r="BB26" s="19">
        <f t="shared" si="18"/>
        <v>0</v>
      </c>
      <c r="BC26" s="19">
        <f t="shared" si="18"/>
        <v>0</v>
      </c>
      <c r="BD26" s="19">
        <f t="shared" si="18"/>
        <v>0</v>
      </c>
      <c r="BE26" s="19">
        <f t="shared" si="18"/>
        <v>105.84</v>
      </c>
      <c r="BF26" s="19">
        <f t="shared" si="18"/>
        <v>0</v>
      </c>
      <c r="BG26" s="19">
        <f t="shared" si="18"/>
        <v>0</v>
      </c>
      <c r="BH26" s="19">
        <f t="shared" si="18"/>
        <v>0</v>
      </c>
      <c r="BI26" s="19">
        <f t="shared" si="18"/>
        <v>0</v>
      </c>
      <c r="BJ26" s="19">
        <f t="shared" si="18"/>
        <v>0</v>
      </c>
      <c r="BK26" s="19">
        <f t="shared" si="18"/>
        <v>100.8</v>
      </c>
      <c r="BL26" s="19">
        <f t="shared" si="18"/>
        <v>0</v>
      </c>
      <c r="BM26" s="19">
        <f t="shared" si="18"/>
        <v>0</v>
      </c>
      <c r="BN26" s="19">
        <f t="shared" si="18"/>
        <v>0</v>
      </c>
      <c r="BO26" s="19">
        <f t="shared" si="18"/>
        <v>0</v>
      </c>
      <c r="BP26" s="19">
        <f t="shared" ref="BP26:CE26" si="19">BP8*BP9*BP17/1000000</f>
        <v>0</v>
      </c>
      <c r="BQ26" s="19">
        <f t="shared" si="19"/>
        <v>0</v>
      </c>
      <c r="BR26" s="19">
        <f t="shared" si="19"/>
        <v>0</v>
      </c>
      <c r="BS26" s="19">
        <f t="shared" si="19"/>
        <v>0</v>
      </c>
      <c r="BT26" s="19">
        <f t="shared" si="19"/>
        <v>0</v>
      </c>
      <c r="BU26" s="19">
        <f t="shared" si="19"/>
        <v>0</v>
      </c>
      <c r="BV26" s="19">
        <f t="shared" si="19"/>
        <v>0</v>
      </c>
      <c r="BW26" s="19">
        <f t="shared" si="19"/>
        <v>0</v>
      </c>
      <c r="BX26" s="19">
        <f t="shared" si="19"/>
        <v>0</v>
      </c>
      <c r="BY26" s="19">
        <f t="shared" si="19"/>
        <v>0</v>
      </c>
      <c r="BZ26" s="19">
        <f t="shared" si="19"/>
        <v>0</v>
      </c>
      <c r="CA26" s="19">
        <f t="shared" si="19"/>
        <v>0</v>
      </c>
      <c r="CB26" s="19">
        <f t="shared" si="19"/>
        <v>0</v>
      </c>
      <c r="CC26" s="19">
        <f t="shared" si="19"/>
        <v>0</v>
      </c>
      <c r="CD26" s="19">
        <f t="shared" si="19"/>
        <v>0</v>
      </c>
      <c r="CE26" s="19">
        <f t="shared" si="19"/>
        <v>319.2</v>
      </c>
      <c r="CF26" s="19">
        <f t="shared" si="1"/>
        <v>0</v>
      </c>
      <c r="CG26" s="19">
        <f t="shared" si="1"/>
        <v>0</v>
      </c>
      <c r="CH26" s="19">
        <f t="shared" ref="CH26:CQ26" si="20">CH8*CH9*CH17/1000000</f>
        <v>0</v>
      </c>
      <c r="CI26" s="19">
        <f t="shared" si="20"/>
        <v>0</v>
      </c>
      <c r="CJ26" s="19">
        <f t="shared" si="20"/>
        <v>0</v>
      </c>
      <c r="CK26" s="19">
        <f t="shared" si="20"/>
        <v>0</v>
      </c>
      <c r="CL26" s="19">
        <f t="shared" si="20"/>
        <v>0</v>
      </c>
      <c r="CM26" s="19">
        <f t="shared" si="20"/>
        <v>0</v>
      </c>
      <c r="CN26" s="19">
        <f t="shared" si="20"/>
        <v>100.8</v>
      </c>
      <c r="CO26" s="19">
        <f t="shared" si="20"/>
        <v>0</v>
      </c>
      <c r="CP26" s="19">
        <f t="shared" si="20"/>
        <v>0</v>
      </c>
      <c r="CQ26" s="19">
        <f t="shared" si="20"/>
        <v>0</v>
      </c>
      <c r="CR26" s="19">
        <f>CR8*CR9*CR17/1000000</f>
        <v>0</v>
      </c>
      <c r="CS26" s="19">
        <f>CS8*CS9*CS17/1000000</f>
        <v>0</v>
      </c>
      <c r="CT26" s="48">
        <f t="shared" si="2"/>
        <v>1332.84</v>
      </c>
    </row>
    <row r="27" spans="3:103" ht="35" thickBot="1" x14ac:dyDescent="0.65">
      <c r="C27" s="12" t="s">
        <v>20</v>
      </c>
      <c r="D27" s="19">
        <f t="shared" ref="D27:BO27" si="21">D8*D9*D18/1000000</f>
        <v>0</v>
      </c>
      <c r="E27" s="19">
        <f t="shared" si="21"/>
        <v>0</v>
      </c>
      <c r="F27" s="19">
        <f t="shared" si="21"/>
        <v>0</v>
      </c>
      <c r="G27" s="19">
        <f t="shared" si="21"/>
        <v>0</v>
      </c>
      <c r="H27" s="19">
        <f t="shared" si="21"/>
        <v>0</v>
      </c>
      <c r="I27" s="19">
        <f t="shared" si="21"/>
        <v>0</v>
      </c>
      <c r="J27" s="19">
        <f t="shared" si="21"/>
        <v>0</v>
      </c>
      <c r="K27" s="19">
        <f t="shared" si="21"/>
        <v>37.799999999999997</v>
      </c>
      <c r="L27" s="19">
        <f t="shared" si="21"/>
        <v>0</v>
      </c>
      <c r="M27" s="19">
        <f t="shared" si="21"/>
        <v>0</v>
      </c>
      <c r="N27" s="19">
        <f t="shared" si="21"/>
        <v>0</v>
      </c>
      <c r="O27" s="19">
        <f t="shared" si="21"/>
        <v>0</v>
      </c>
      <c r="P27" s="19">
        <f t="shared" si="21"/>
        <v>0</v>
      </c>
      <c r="Q27" s="19">
        <f t="shared" si="21"/>
        <v>0</v>
      </c>
      <c r="R27" s="19">
        <f t="shared" si="21"/>
        <v>0</v>
      </c>
      <c r="S27" s="19">
        <f t="shared" si="21"/>
        <v>0</v>
      </c>
      <c r="T27" s="19">
        <f t="shared" si="21"/>
        <v>0</v>
      </c>
      <c r="U27" s="19">
        <f t="shared" si="21"/>
        <v>0</v>
      </c>
      <c r="V27" s="19">
        <f t="shared" si="21"/>
        <v>0</v>
      </c>
      <c r="W27" s="19">
        <f t="shared" si="21"/>
        <v>0</v>
      </c>
      <c r="X27" s="19">
        <f t="shared" si="21"/>
        <v>0</v>
      </c>
      <c r="Y27" s="19">
        <f t="shared" si="21"/>
        <v>0</v>
      </c>
      <c r="Z27" s="19">
        <f t="shared" si="21"/>
        <v>0</v>
      </c>
      <c r="AA27" s="19">
        <f t="shared" si="21"/>
        <v>0</v>
      </c>
      <c r="AB27" s="19">
        <f t="shared" si="21"/>
        <v>0</v>
      </c>
      <c r="AC27" s="19">
        <f t="shared" si="21"/>
        <v>0</v>
      </c>
      <c r="AD27" s="19">
        <f t="shared" si="21"/>
        <v>58.8</v>
      </c>
      <c r="AE27" s="19">
        <f t="shared" si="21"/>
        <v>0</v>
      </c>
      <c r="AF27" s="19">
        <f t="shared" si="21"/>
        <v>50.4</v>
      </c>
      <c r="AG27" s="19">
        <f t="shared" si="21"/>
        <v>0</v>
      </c>
      <c r="AH27" s="19">
        <f t="shared" si="21"/>
        <v>0</v>
      </c>
      <c r="AI27" s="19">
        <f t="shared" si="21"/>
        <v>0</v>
      </c>
      <c r="AJ27" s="19">
        <f t="shared" si="21"/>
        <v>0</v>
      </c>
      <c r="AK27" s="19">
        <f t="shared" si="21"/>
        <v>0</v>
      </c>
      <c r="AL27" s="19">
        <f t="shared" si="21"/>
        <v>0</v>
      </c>
      <c r="AM27" s="19">
        <f t="shared" si="21"/>
        <v>0</v>
      </c>
      <c r="AN27" s="19">
        <f t="shared" si="21"/>
        <v>0</v>
      </c>
      <c r="AO27" s="19">
        <f t="shared" si="21"/>
        <v>0</v>
      </c>
      <c r="AP27" s="19">
        <f t="shared" si="21"/>
        <v>0</v>
      </c>
      <c r="AQ27" s="19">
        <f t="shared" si="21"/>
        <v>0</v>
      </c>
      <c r="AR27" s="19">
        <f t="shared" si="21"/>
        <v>0</v>
      </c>
      <c r="AS27" s="19">
        <f t="shared" si="21"/>
        <v>0</v>
      </c>
      <c r="AT27" s="19">
        <f t="shared" si="21"/>
        <v>0</v>
      </c>
      <c r="AU27" s="19">
        <f t="shared" si="21"/>
        <v>0</v>
      </c>
      <c r="AV27" s="19">
        <f t="shared" si="21"/>
        <v>0</v>
      </c>
      <c r="AW27" s="19">
        <f t="shared" si="21"/>
        <v>0</v>
      </c>
      <c r="AX27" s="19">
        <f t="shared" si="21"/>
        <v>0</v>
      </c>
      <c r="AY27" s="19">
        <f t="shared" si="21"/>
        <v>0</v>
      </c>
      <c r="AZ27" s="19">
        <f t="shared" si="21"/>
        <v>0</v>
      </c>
      <c r="BA27" s="19">
        <f t="shared" si="21"/>
        <v>0</v>
      </c>
      <c r="BB27" s="19">
        <f t="shared" si="21"/>
        <v>0</v>
      </c>
      <c r="BC27" s="19">
        <f t="shared" si="21"/>
        <v>0</v>
      </c>
      <c r="BD27" s="19">
        <f t="shared" si="21"/>
        <v>0</v>
      </c>
      <c r="BE27" s="19">
        <f t="shared" si="21"/>
        <v>408.24</v>
      </c>
      <c r="BF27" s="19">
        <f t="shared" si="21"/>
        <v>0</v>
      </c>
      <c r="BG27" s="19">
        <f t="shared" si="21"/>
        <v>0</v>
      </c>
      <c r="BH27" s="19">
        <f t="shared" si="21"/>
        <v>0</v>
      </c>
      <c r="BI27" s="19">
        <f t="shared" si="21"/>
        <v>0</v>
      </c>
      <c r="BJ27" s="19">
        <f t="shared" si="21"/>
        <v>0</v>
      </c>
      <c r="BK27" s="19">
        <f t="shared" si="21"/>
        <v>388.8</v>
      </c>
      <c r="BL27" s="19">
        <f t="shared" si="21"/>
        <v>0</v>
      </c>
      <c r="BM27" s="19">
        <f t="shared" si="21"/>
        <v>0</v>
      </c>
      <c r="BN27" s="19">
        <f t="shared" si="21"/>
        <v>0</v>
      </c>
      <c r="BO27" s="19">
        <f t="shared" si="21"/>
        <v>0</v>
      </c>
      <c r="BP27" s="19">
        <f t="shared" ref="BP27:CE27" si="22">BP8*BP9*BP18/1000000</f>
        <v>0</v>
      </c>
      <c r="BQ27" s="19">
        <f t="shared" si="22"/>
        <v>0</v>
      </c>
      <c r="BR27" s="19">
        <f t="shared" si="22"/>
        <v>0</v>
      </c>
      <c r="BS27" s="19">
        <f t="shared" si="22"/>
        <v>0</v>
      </c>
      <c r="BT27" s="19">
        <f t="shared" si="22"/>
        <v>0</v>
      </c>
      <c r="BU27" s="19">
        <f t="shared" si="22"/>
        <v>0</v>
      </c>
      <c r="BV27" s="19">
        <f t="shared" si="22"/>
        <v>0</v>
      </c>
      <c r="BW27" s="19">
        <f t="shared" si="22"/>
        <v>0</v>
      </c>
      <c r="BX27" s="19">
        <f t="shared" si="22"/>
        <v>0</v>
      </c>
      <c r="BY27" s="19">
        <f t="shared" si="22"/>
        <v>0</v>
      </c>
      <c r="BZ27" s="19">
        <f t="shared" si="22"/>
        <v>0</v>
      </c>
      <c r="CA27" s="19">
        <f t="shared" si="22"/>
        <v>0</v>
      </c>
      <c r="CB27" s="19">
        <f t="shared" si="22"/>
        <v>0</v>
      </c>
      <c r="CC27" s="19">
        <f t="shared" si="22"/>
        <v>0</v>
      </c>
      <c r="CD27" s="19">
        <f t="shared" si="22"/>
        <v>0</v>
      </c>
      <c r="CE27" s="19">
        <f t="shared" si="22"/>
        <v>58.8</v>
      </c>
      <c r="CF27" s="19">
        <f t="shared" si="1"/>
        <v>0</v>
      </c>
      <c r="CG27" s="19">
        <f t="shared" si="1"/>
        <v>0</v>
      </c>
      <c r="CH27" s="19">
        <f t="shared" ref="CH27:CQ27" si="23">CH8*CH9*CH18/1000000</f>
        <v>0</v>
      </c>
      <c r="CI27" s="19">
        <f t="shared" si="23"/>
        <v>0</v>
      </c>
      <c r="CJ27" s="19">
        <f t="shared" si="23"/>
        <v>0</v>
      </c>
      <c r="CK27" s="19">
        <f t="shared" si="23"/>
        <v>0</v>
      </c>
      <c r="CL27" s="19">
        <f t="shared" si="23"/>
        <v>0</v>
      </c>
      <c r="CM27" s="19">
        <f t="shared" si="23"/>
        <v>0</v>
      </c>
      <c r="CN27" s="19">
        <f t="shared" si="23"/>
        <v>388.8</v>
      </c>
      <c r="CO27" s="19">
        <f t="shared" si="23"/>
        <v>0</v>
      </c>
      <c r="CP27" s="19">
        <f t="shared" si="23"/>
        <v>0</v>
      </c>
      <c r="CQ27" s="19">
        <f t="shared" si="23"/>
        <v>0</v>
      </c>
      <c r="CR27" s="19">
        <f>CR8*CR9*CR18/1000000</f>
        <v>0</v>
      </c>
      <c r="CS27" s="19">
        <f>CS8*CS9*CS18/1000000</f>
        <v>0</v>
      </c>
      <c r="CT27" s="48">
        <f t="shared" si="2"/>
        <v>1391.6399999999999</v>
      </c>
    </row>
    <row r="29" spans="3:103" x14ac:dyDescent="0.35">
      <c r="C29" s="23"/>
      <c r="D29" s="1" t="s">
        <v>12</v>
      </c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 s="4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3:103" x14ac:dyDescent="0.35">
      <c r="C30" s="24"/>
      <c r="D30" s="1" t="s">
        <v>5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 s="49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</row>
    <row r="31" spans="3:103" x14ac:dyDescent="0.35">
      <c r="C31" s="30"/>
      <c r="D31" s="1" t="s">
        <v>6</v>
      </c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 s="49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</row>
    <row r="32" spans="3:103" x14ac:dyDescent="0.35">
      <c r="C32" s="31"/>
      <c r="D32" t="s">
        <v>56</v>
      </c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 s="49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</row>
    <row r="33" spans="3:37" x14ac:dyDescent="0.35">
      <c r="C33" s="28"/>
      <c r="D33" t="s">
        <v>62</v>
      </c>
      <c r="AH33" s="50"/>
      <c r="AK33" s="1"/>
    </row>
    <row r="34" spans="3:37" x14ac:dyDescent="0.35">
      <c r="C34" s="59"/>
      <c r="D34" t="s">
        <v>93</v>
      </c>
      <c r="AH34" s="50"/>
      <c r="AK34" s="1"/>
    </row>
    <row r="35" spans="3:37" x14ac:dyDescent="0.35">
      <c r="C35" s="26" t="s">
        <v>46</v>
      </c>
      <c r="D35" t="s">
        <v>92</v>
      </c>
      <c r="AH35" s="50"/>
      <c r="AK35" s="1"/>
    </row>
  </sheetData>
  <mergeCells count="96">
    <mergeCell ref="P5:P7"/>
    <mergeCell ref="CT4:CT18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AB5:AB7"/>
    <mergeCell ref="Q5:Q7"/>
    <mergeCell ref="R5:R7"/>
    <mergeCell ref="S5:S7"/>
    <mergeCell ref="T5:T7"/>
    <mergeCell ref="U5:U7"/>
    <mergeCell ref="V5:V7"/>
    <mergeCell ref="W5:W7"/>
    <mergeCell ref="X5:X7"/>
    <mergeCell ref="Y5:Y7"/>
    <mergeCell ref="Z5:Z7"/>
    <mergeCell ref="AA5:AA7"/>
    <mergeCell ref="AN5:AN7"/>
    <mergeCell ref="AC5:AC7"/>
    <mergeCell ref="AD5:AD7"/>
    <mergeCell ref="AE5:AE7"/>
    <mergeCell ref="AF5:AF7"/>
    <mergeCell ref="AG5:AG7"/>
    <mergeCell ref="AH5:AH7"/>
    <mergeCell ref="AI5:AI7"/>
    <mergeCell ref="AJ5:AJ7"/>
    <mergeCell ref="AK5:AK7"/>
    <mergeCell ref="AL5:AL7"/>
    <mergeCell ref="AM5:AM7"/>
    <mergeCell ref="AZ5:AZ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BL5:BL7"/>
    <mergeCell ref="BA5:BA7"/>
    <mergeCell ref="BB5:BB7"/>
    <mergeCell ref="BC5:BC7"/>
    <mergeCell ref="BD5:BD7"/>
    <mergeCell ref="BE5:BE7"/>
    <mergeCell ref="BF5:BF7"/>
    <mergeCell ref="BG5:BG7"/>
    <mergeCell ref="BH5:BH7"/>
    <mergeCell ref="BI5:BI7"/>
    <mergeCell ref="BJ5:BJ7"/>
    <mergeCell ref="BK5:BK7"/>
    <mergeCell ref="BX5:BX7"/>
    <mergeCell ref="BM5:BM7"/>
    <mergeCell ref="BN5:BN7"/>
    <mergeCell ref="BO5:BO7"/>
    <mergeCell ref="BP5:BP7"/>
    <mergeCell ref="BQ5:BQ7"/>
    <mergeCell ref="BR5:BR7"/>
    <mergeCell ref="BS5:BS7"/>
    <mergeCell ref="BT5:BT7"/>
    <mergeCell ref="BU5:BU7"/>
    <mergeCell ref="BV5:BV7"/>
    <mergeCell ref="BW5:BW7"/>
    <mergeCell ref="CJ5:CJ7"/>
    <mergeCell ref="BY5:BY7"/>
    <mergeCell ref="BZ5:BZ7"/>
    <mergeCell ref="CA5:CA7"/>
    <mergeCell ref="CB5:CB7"/>
    <mergeCell ref="CC5:CC7"/>
    <mergeCell ref="CD5:CD7"/>
    <mergeCell ref="CE5:CE7"/>
    <mergeCell ref="CF5:CF7"/>
    <mergeCell ref="CG5:CG7"/>
    <mergeCell ref="CH5:CH7"/>
    <mergeCell ref="CI5:CI7"/>
    <mergeCell ref="CQ5:CQ7"/>
    <mergeCell ref="CR5:CR7"/>
    <mergeCell ref="CS5:CS7"/>
    <mergeCell ref="CK5:CK7"/>
    <mergeCell ref="CL5:CL7"/>
    <mergeCell ref="CM5:CM7"/>
    <mergeCell ref="CN5:CN7"/>
    <mergeCell ref="CO5:CO7"/>
    <mergeCell ref="CP5:CP7"/>
  </mergeCells>
  <pageMargins left="0.25" right="0.25" top="0.75" bottom="0.75" header="0.3" footer="0.3"/>
  <pageSetup paperSize="8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845B6-5F0F-401A-BFB6-83F84D3AAF5A}">
  <sheetPr>
    <pageSetUpPr fitToPage="1"/>
  </sheetPr>
  <dimension ref="A1:CZ35"/>
  <sheetViews>
    <sheetView zoomScale="40" zoomScaleNormal="4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C19" sqref="C19"/>
    </sheetView>
  </sheetViews>
  <sheetFormatPr defaultColWidth="8.90625" defaultRowHeight="14.5" x14ac:dyDescent="0.35"/>
  <cols>
    <col min="1" max="1" width="15" style="1" bestFit="1" customWidth="1"/>
    <col min="2" max="2" width="8.90625" style="1"/>
    <col min="3" max="3" width="15.453125" style="1" customWidth="1"/>
    <col min="4" max="4" width="12.54296875" style="1" customWidth="1"/>
    <col min="5" max="5" width="13.08984375" style="1" customWidth="1"/>
    <col min="6" max="6" width="11" style="1" customWidth="1"/>
    <col min="7" max="7" width="14.90625" style="1" customWidth="1"/>
    <col min="8" max="8" width="12.90625" style="1" customWidth="1"/>
    <col min="9" max="9" width="10.36328125" style="1" customWidth="1"/>
    <col min="10" max="10" width="8.90625" style="1" customWidth="1"/>
    <col min="11" max="11" width="11.36328125" style="1" customWidth="1"/>
    <col min="12" max="13" width="8.90625" style="1" customWidth="1"/>
    <col min="14" max="30" width="11.453125" style="1" customWidth="1"/>
    <col min="31" max="36" width="9.08984375" style="1" customWidth="1"/>
    <col min="37" max="37" width="9.08984375" style="50" customWidth="1"/>
    <col min="38" max="49" width="9.08984375" style="1" customWidth="1"/>
    <col min="50" max="50" width="9.453125" style="1" customWidth="1"/>
    <col min="51" max="51" width="9.08984375" style="1" customWidth="1"/>
    <col min="52" max="52" width="12.81640625" style="1" customWidth="1"/>
    <col min="53" max="56" width="9.453125" style="1" bestFit="1" customWidth="1"/>
    <col min="57" max="57" width="12" style="1" customWidth="1"/>
    <col min="58" max="62" width="9.453125" style="1" bestFit="1" customWidth="1"/>
    <col min="63" max="63" width="17.54296875" style="1" bestFit="1" customWidth="1"/>
    <col min="64" max="64" width="14" style="1" customWidth="1"/>
    <col min="65" max="78" width="9.453125" style="1" bestFit="1" customWidth="1"/>
    <col min="79" max="79" width="9.08984375" style="1" customWidth="1"/>
    <col min="80" max="85" width="11.453125" style="1" customWidth="1"/>
    <col min="86" max="87" width="10.36328125" style="1" customWidth="1"/>
    <col min="88" max="90" width="9.453125" style="1" bestFit="1" customWidth="1"/>
    <col min="91" max="91" width="9.08984375" style="1" customWidth="1"/>
    <col min="92" max="92" width="10.08984375" style="1" customWidth="1"/>
    <col min="93" max="94" width="9.453125" style="1" bestFit="1" customWidth="1"/>
    <col min="95" max="95" width="9.08984375" style="1" customWidth="1"/>
    <col min="96" max="97" width="11.453125" style="1" customWidth="1"/>
    <col min="98" max="98" width="20" style="1" customWidth="1"/>
    <col min="99" max="99" width="15.81640625" style="1" bestFit="1" customWidth="1"/>
    <col min="100" max="16384" width="8.90625" style="1"/>
  </cols>
  <sheetData>
    <row r="1" spans="1:99" ht="19" thickBot="1" x14ac:dyDescent="0.5">
      <c r="A1" s="20" t="s">
        <v>36</v>
      </c>
      <c r="B1" s="21"/>
      <c r="C1"/>
      <c r="D1" s="27"/>
      <c r="E1" s="27"/>
      <c r="F1" s="27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 s="49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 s="49"/>
      <c r="CI1" s="49"/>
      <c r="CJ1"/>
      <c r="CK1"/>
      <c r="CL1"/>
      <c r="CM1"/>
      <c r="CN1"/>
      <c r="CO1"/>
      <c r="CP1"/>
      <c r="CQ1"/>
      <c r="CR1"/>
      <c r="CS1"/>
      <c r="CT1"/>
      <c r="CU1"/>
    </row>
    <row r="2" spans="1:99" ht="15" thickBot="1" x14ac:dyDescent="0.4">
      <c r="A2" s="20" t="s">
        <v>37</v>
      </c>
      <c r="B2" s="2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 s="49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</row>
    <row r="3" spans="1:99" ht="15" thickBot="1" x14ac:dyDescent="0.4">
      <c r="A3" s="20" t="s">
        <v>103</v>
      </c>
      <c r="B3" s="62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 s="49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</row>
    <row r="4" spans="1:99" ht="15" customHeight="1" thickBot="1" x14ac:dyDescent="0.4">
      <c r="A4"/>
      <c r="B4"/>
      <c r="C4"/>
      <c r="D4" s="41"/>
      <c r="E4" s="25"/>
      <c r="F4" s="25"/>
      <c r="G4" s="25"/>
      <c r="H4" s="25"/>
      <c r="I4" s="25"/>
      <c r="J4" s="25"/>
      <c r="K4" s="25"/>
      <c r="L4" s="25"/>
      <c r="M4" s="25"/>
      <c r="N4" s="25"/>
      <c r="O4" s="42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1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46"/>
      <c r="AX4" s="25"/>
      <c r="AY4" s="25"/>
      <c r="AZ4" s="25"/>
      <c r="BA4" s="25"/>
      <c r="BB4" s="25"/>
      <c r="BC4" s="25"/>
      <c r="BD4" s="25"/>
      <c r="BE4" s="42"/>
      <c r="BF4" s="43"/>
      <c r="BG4" s="43"/>
      <c r="BH4" s="43"/>
      <c r="BI4" s="43"/>
      <c r="BJ4" s="43"/>
      <c r="BK4" s="45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5"/>
      <c r="BX4" s="45"/>
      <c r="BY4" s="43"/>
      <c r="BZ4" s="43"/>
      <c r="CA4" s="46"/>
      <c r="CB4" s="43"/>
      <c r="CC4" s="56"/>
      <c r="CD4" s="56"/>
      <c r="CE4" s="43"/>
      <c r="CF4" s="43"/>
      <c r="CG4" s="43"/>
      <c r="CH4" s="43"/>
      <c r="CI4" s="43"/>
      <c r="CJ4" s="43"/>
      <c r="CK4" s="43"/>
      <c r="CL4" s="43"/>
      <c r="CM4" s="46"/>
      <c r="CN4" s="46"/>
      <c r="CO4" s="61"/>
      <c r="CP4" s="61"/>
      <c r="CQ4" s="61"/>
      <c r="CR4" s="56"/>
      <c r="CS4" s="43"/>
      <c r="CT4" s="85" t="s">
        <v>4</v>
      </c>
      <c r="CU4" s="89" t="s">
        <v>77</v>
      </c>
    </row>
    <row r="5" spans="1:99" ht="58.5" customHeight="1" x14ac:dyDescent="0.35">
      <c r="A5"/>
      <c r="B5"/>
      <c r="C5" s="90" t="s">
        <v>1</v>
      </c>
      <c r="D5" s="82" t="s">
        <v>107</v>
      </c>
      <c r="E5" s="82" t="s">
        <v>108</v>
      </c>
      <c r="F5" s="82" t="s">
        <v>109</v>
      </c>
      <c r="G5" s="82" t="s">
        <v>21</v>
      </c>
      <c r="H5" s="82" t="s">
        <v>115</v>
      </c>
      <c r="I5" s="82" t="s">
        <v>116</v>
      </c>
      <c r="J5" s="82" t="s">
        <v>22</v>
      </c>
      <c r="K5" s="82" t="s">
        <v>61</v>
      </c>
      <c r="L5" s="82" t="s">
        <v>23</v>
      </c>
      <c r="M5" s="82" t="s">
        <v>24</v>
      </c>
      <c r="N5" s="82" t="s">
        <v>79</v>
      </c>
      <c r="O5" s="82" t="s">
        <v>112</v>
      </c>
      <c r="P5" s="82" t="s">
        <v>113</v>
      </c>
      <c r="Q5" s="82" t="s">
        <v>124</v>
      </c>
      <c r="R5" s="82" t="s">
        <v>125</v>
      </c>
      <c r="S5" s="82" t="s">
        <v>126</v>
      </c>
      <c r="T5" s="82" t="s">
        <v>127</v>
      </c>
      <c r="U5" s="82" t="s">
        <v>76</v>
      </c>
      <c r="V5" s="82" t="s">
        <v>63</v>
      </c>
      <c r="W5" s="82" t="s">
        <v>25</v>
      </c>
      <c r="X5" s="82" t="s">
        <v>26</v>
      </c>
      <c r="Y5" s="82" t="s">
        <v>117</v>
      </c>
      <c r="Z5" s="82" t="s">
        <v>27</v>
      </c>
      <c r="AA5" s="82" t="s">
        <v>28</v>
      </c>
      <c r="AB5" s="82" t="s">
        <v>29</v>
      </c>
      <c r="AC5" s="82" t="s">
        <v>95</v>
      </c>
      <c r="AD5" s="82" t="s">
        <v>38</v>
      </c>
      <c r="AE5" s="82" t="s">
        <v>47</v>
      </c>
      <c r="AF5" s="82" t="s">
        <v>90</v>
      </c>
      <c r="AG5" s="82" t="s">
        <v>96</v>
      </c>
      <c r="AH5" s="82" t="s">
        <v>97</v>
      </c>
      <c r="AI5" s="82" t="s">
        <v>34</v>
      </c>
      <c r="AJ5" s="82" t="s">
        <v>35</v>
      </c>
      <c r="AK5" s="82" t="s">
        <v>118</v>
      </c>
      <c r="AL5" s="82" t="s">
        <v>39</v>
      </c>
      <c r="AM5" s="82" t="s">
        <v>40</v>
      </c>
      <c r="AN5" s="82" t="s">
        <v>41</v>
      </c>
      <c r="AO5" s="82" t="s">
        <v>82</v>
      </c>
      <c r="AP5" s="82" t="s">
        <v>42</v>
      </c>
      <c r="AQ5" s="82" t="s">
        <v>110</v>
      </c>
      <c r="AR5" s="82" t="s">
        <v>48</v>
      </c>
      <c r="AS5" s="82" t="s">
        <v>43</v>
      </c>
      <c r="AT5" s="82" t="s">
        <v>44</v>
      </c>
      <c r="AU5" s="82" t="s">
        <v>45</v>
      </c>
      <c r="AV5" s="82" t="s">
        <v>55</v>
      </c>
      <c r="AW5" s="82" t="s">
        <v>94</v>
      </c>
      <c r="AX5" s="82" t="s">
        <v>49</v>
      </c>
      <c r="AY5" s="82" t="s">
        <v>50</v>
      </c>
      <c r="AZ5" s="82" t="s">
        <v>119</v>
      </c>
      <c r="BA5" s="82" t="s">
        <v>51</v>
      </c>
      <c r="BB5" s="82" t="s">
        <v>52</v>
      </c>
      <c r="BC5" s="82" t="s">
        <v>53</v>
      </c>
      <c r="BD5" s="82" t="s">
        <v>111</v>
      </c>
      <c r="BE5" s="82" t="s">
        <v>88</v>
      </c>
      <c r="BF5" s="82" t="s">
        <v>54</v>
      </c>
      <c r="BG5" s="82" t="s">
        <v>120</v>
      </c>
      <c r="BH5" s="82" t="s">
        <v>121</v>
      </c>
      <c r="BI5" s="82" t="s">
        <v>122</v>
      </c>
      <c r="BJ5" s="82" t="s">
        <v>100</v>
      </c>
      <c r="BK5" s="82" t="s">
        <v>57</v>
      </c>
      <c r="BL5" s="82" t="s">
        <v>75</v>
      </c>
      <c r="BM5" s="82" t="s">
        <v>58</v>
      </c>
      <c r="BN5" s="82" t="s">
        <v>59</v>
      </c>
      <c r="BO5" s="82" t="s">
        <v>60</v>
      </c>
      <c r="BP5" s="82" t="s">
        <v>64</v>
      </c>
      <c r="BQ5" s="82" t="s">
        <v>65</v>
      </c>
      <c r="BR5" s="82" t="s">
        <v>66</v>
      </c>
      <c r="BS5" s="82" t="s">
        <v>67</v>
      </c>
      <c r="BT5" s="82" t="s">
        <v>68</v>
      </c>
      <c r="BU5" s="82" t="s">
        <v>69</v>
      </c>
      <c r="BV5" s="82" t="s">
        <v>70</v>
      </c>
      <c r="BW5" s="82" t="s">
        <v>71</v>
      </c>
      <c r="BX5" s="82" t="s">
        <v>72</v>
      </c>
      <c r="BY5" s="82" t="s">
        <v>73</v>
      </c>
      <c r="BZ5" s="82" t="s">
        <v>74</v>
      </c>
      <c r="CA5" s="82" t="s">
        <v>99</v>
      </c>
      <c r="CB5" s="82" t="s">
        <v>78</v>
      </c>
      <c r="CC5" s="82" t="s">
        <v>80</v>
      </c>
      <c r="CD5" s="82" t="s">
        <v>81</v>
      </c>
      <c r="CE5" s="82" t="s">
        <v>91</v>
      </c>
      <c r="CF5" s="82" t="s">
        <v>114</v>
      </c>
      <c r="CG5" s="82" t="s">
        <v>123</v>
      </c>
      <c r="CH5" s="82" t="s">
        <v>83</v>
      </c>
      <c r="CI5" s="82" t="s">
        <v>84</v>
      </c>
      <c r="CJ5" s="82" t="s">
        <v>85</v>
      </c>
      <c r="CK5" s="82" t="s">
        <v>86</v>
      </c>
      <c r="CL5" s="82" t="s">
        <v>87</v>
      </c>
      <c r="CM5" s="82" t="s">
        <v>98</v>
      </c>
      <c r="CN5" s="82" t="s">
        <v>89</v>
      </c>
      <c r="CO5" s="82" t="s">
        <v>101</v>
      </c>
      <c r="CP5" s="82" t="s">
        <v>102</v>
      </c>
      <c r="CQ5" s="82" t="s">
        <v>106</v>
      </c>
      <c r="CR5" s="82" t="s">
        <v>104</v>
      </c>
      <c r="CS5" s="82" t="s">
        <v>105</v>
      </c>
      <c r="CT5" s="86"/>
      <c r="CU5" s="89"/>
    </row>
    <row r="6" spans="1:99" ht="64.75" customHeight="1" x14ac:dyDescent="0.35">
      <c r="A6"/>
      <c r="B6"/>
      <c r="C6" s="91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83"/>
      <c r="BQ6" s="83"/>
      <c r="BR6" s="83"/>
      <c r="BS6" s="83"/>
      <c r="BT6" s="83"/>
      <c r="BU6" s="83"/>
      <c r="BV6" s="83"/>
      <c r="BW6" s="83"/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/>
      <c r="CJ6" s="83"/>
      <c r="CK6" s="83"/>
      <c r="CL6" s="83"/>
      <c r="CM6" s="83"/>
      <c r="CN6" s="83"/>
      <c r="CO6" s="83"/>
      <c r="CP6" s="83"/>
      <c r="CQ6" s="83"/>
      <c r="CR6" s="83"/>
      <c r="CS6" s="83"/>
      <c r="CT6" s="86"/>
      <c r="CU6" s="89"/>
    </row>
    <row r="7" spans="1:99" ht="76.25" customHeight="1" thickBot="1" x14ac:dyDescent="0.4">
      <c r="A7"/>
      <c r="B7"/>
      <c r="C7" s="92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84"/>
      <c r="AR7" s="84"/>
      <c r="AS7" s="84"/>
      <c r="AT7" s="84"/>
      <c r="AU7" s="84"/>
      <c r="AV7" s="84"/>
      <c r="AW7" s="84"/>
      <c r="AX7" s="84"/>
      <c r="AY7" s="84"/>
      <c r="AZ7" s="84"/>
      <c r="BA7" s="84"/>
      <c r="BB7" s="84"/>
      <c r="BC7" s="84"/>
      <c r="BD7" s="84"/>
      <c r="BE7" s="84"/>
      <c r="BF7" s="84"/>
      <c r="BG7" s="84"/>
      <c r="BH7" s="84"/>
      <c r="BI7" s="84"/>
      <c r="BJ7" s="84"/>
      <c r="BK7" s="84"/>
      <c r="BL7" s="84"/>
      <c r="BM7" s="84"/>
      <c r="BN7" s="84"/>
      <c r="BO7" s="84"/>
      <c r="BP7" s="84"/>
      <c r="BQ7" s="84"/>
      <c r="BR7" s="84"/>
      <c r="BS7" s="84"/>
      <c r="BT7" s="84"/>
      <c r="BU7" s="84"/>
      <c r="BV7" s="84"/>
      <c r="BW7" s="84"/>
      <c r="BX7" s="84"/>
      <c r="BY7" s="84"/>
      <c r="BZ7" s="84"/>
      <c r="CA7" s="84"/>
      <c r="CB7" s="84"/>
      <c r="CC7" s="84"/>
      <c r="CD7" s="84"/>
      <c r="CE7" s="84"/>
      <c r="CF7" s="84"/>
      <c r="CG7" s="84"/>
      <c r="CH7" s="84"/>
      <c r="CI7" s="84"/>
      <c r="CJ7" s="84"/>
      <c r="CK7" s="84"/>
      <c r="CL7" s="84"/>
      <c r="CM7" s="84"/>
      <c r="CN7" s="84"/>
      <c r="CO7" s="84"/>
      <c r="CP7" s="84"/>
      <c r="CQ7" s="84"/>
      <c r="CR7" s="84"/>
      <c r="CS7" s="84"/>
      <c r="CT7" s="86"/>
      <c r="CU7" s="89"/>
    </row>
    <row r="8" spans="1:99" ht="23.5" thickBot="1" x14ac:dyDescent="0.4">
      <c r="A8"/>
      <c r="B8"/>
      <c r="C8" s="2" t="s">
        <v>2</v>
      </c>
      <c r="D8" s="3">
        <v>2200</v>
      </c>
      <c r="E8" s="3">
        <v>2200</v>
      </c>
      <c r="F8" s="3">
        <v>30000</v>
      </c>
      <c r="G8" s="3">
        <v>21000</v>
      </c>
      <c r="H8" s="3">
        <v>2400</v>
      </c>
      <c r="I8" s="3">
        <v>25000</v>
      </c>
      <c r="J8" s="3">
        <v>44000</v>
      </c>
      <c r="K8" s="8">
        <v>45000</v>
      </c>
      <c r="L8" s="3">
        <v>1800</v>
      </c>
      <c r="M8" s="3">
        <v>4500</v>
      </c>
      <c r="N8" s="16">
        <v>60000</v>
      </c>
      <c r="O8" s="29">
        <v>31000</v>
      </c>
      <c r="P8" s="16">
        <v>2200</v>
      </c>
      <c r="Q8" s="16">
        <v>2000</v>
      </c>
      <c r="R8" s="16">
        <v>74000</v>
      </c>
      <c r="S8" s="16">
        <v>110000</v>
      </c>
      <c r="T8" s="16">
        <v>2300</v>
      </c>
      <c r="U8" s="16">
        <v>31000</v>
      </c>
      <c r="V8" s="16">
        <v>28000</v>
      </c>
      <c r="W8" s="16">
        <v>2400</v>
      </c>
      <c r="X8" s="16">
        <v>17500</v>
      </c>
      <c r="Y8" s="16">
        <v>4500</v>
      </c>
      <c r="Z8" s="16">
        <v>4500</v>
      </c>
      <c r="AA8" s="16">
        <v>3600</v>
      </c>
      <c r="AB8" s="16">
        <v>500</v>
      </c>
      <c r="AC8" s="29">
        <v>25000</v>
      </c>
      <c r="AD8" s="29">
        <v>70000</v>
      </c>
      <c r="AE8" s="55">
        <v>50000</v>
      </c>
      <c r="AF8" s="47">
        <v>60000</v>
      </c>
      <c r="AG8" s="47">
        <v>50000</v>
      </c>
      <c r="AH8" s="47">
        <v>40000</v>
      </c>
      <c r="AI8" s="7">
        <v>12000</v>
      </c>
      <c r="AJ8" s="7">
        <v>13000</v>
      </c>
      <c r="AK8" s="65">
        <v>22000</v>
      </c>
      <c r="AL8" s="7">
        <v>14500</v>
      </c>
      <c r="AM8" s="7">
        <v>25300</v>
      </c>
      <c r="AN8" s="7">
        <v>14500</v>
      </c>
      <c r="AO8" s="47">
        <v>45000</v>
      </c>
      <c r="AP8" s="47">
        <v>50000</v>
      </c>
      <c r="AQ8" s="47">
        <v>2500</v>
      </c>
      <c r="AR8" s="47">
        <v>10000</v>
      </c>
      <c r="AS8" s="7">
        <v>1500</v>
      </c>
      <c r="AT8" s="7">
        <v>1500</v>
      </c>
      <c r="AU8" s="16">
        <v>17500</v>
      </c>
      <c r="AV8" s="16">
        <v>8000</v>
      </c>
      <c r="AW8" s="44">
        <v>52000</v>
      </c>
      <c r="AX8" s="7">
        <v>12000</v>
      </c>
      <c r="AY8" s="7">
        <v>13000</v>
      </c>
      <c r="AZ8" s="65">
        <v>20000</v>
      </c>
      <c r="BA8" s="7">
        <v>20250</v>
      </c>
      <c r="BB8" s="7">
        <v>35300</v>
      </c>
      <c r="BC8" s="7">
        <v>18750</v>
      </c>
      <c r="BD8" s="7">
        <v>64000</v>
      </c>
      <c r="BE8" s="65">
        <v>45000</v>
      </c>
      <c r="BF8" s="7">
        <v>20000</v>
      </c>
      <c r="BG8" s="16">
        <v>14500</v>
      </c>
      <c r="BH8" s="16">
        <v>22800</v>
      </c>
      <c r="BI8" s="16">
        <v>41000</v>
      </c>
      <c r="BJ8" s="16">
        <v>1500</v>
      </c>
      <c r="BK8" s="65">
        <v>48000</v>
      </c>
      <c r="BL8" s="65">
        <v>42000</v>
      </c>
      <c r="BM8" s="7">
        <v>20450</v>
      </c>
      <c r="BN8" s="7">
        <v>34200</v>
      </c>
      <c r="BO8" s="7">
        <v>20000</v>
      </c>
      <c r="BP8" s="7">
        <v>20450</v>
      </c>
      <c r="BQ8" s="7">
        <v>34200</v>
      </c>
      <c r="BR8" s="7">
        <v>20000</v>
      </c>
      <c r="BS8" s="7">
        <v>4000</v>
      </c>
      <c r="BT8" s="7">
        <v>4000</v>
      </c>
      <c r="BU8" s="7">
        <v>4000</v>
      </c>
      <c r="BV8" s="7">
        <v>4000</v>
      </c>
      <c r="BW8" s="7">
        <v>4000</v>
      </c>
      <c r="BX8" s="47">
        <v>8000</v>
      </c>
      <c r="BY8" s="7">
        <v>8000</v>
      </c>
      <c r="BZ8" s="7">
        <v>8000</v>
      </c>
      <c r="CA8" s="44">
        <v>30000</v>
      </c>
      <c r="CB8" s="16">
        <v>21000</v>
      </c>
      <c r="CC8" s="7">
        <v>12000</v>
      </c>
      <c r="CD8" s="47">
        <v>13000</v>
      </c>
      <c r="CE8" s="29">
        <v>70000</v>
      </c>
      <c r="CF8" s="8">
        <v>90000</v>
      </c>
      <c r="CG8" s="8">
        <v>8000</v>
      </c>
      <c r="CH8" s="7">
        <v>8000</v>
      </c>
      <c r="CI8" s="7">
        <v>8000</v>
      </c>
      <c r="CJ8" s="7">
        <v>20450</v>
      </c>
      <c r="CK8" s="7">
        <v>34200</v>
      </c>
      <c r="CL8" s="47">
        <v>22000</v>
      </c>
      <c r="CM8" s="44">
        <v>30000</v>
      </c>
      <c r="CN8" s="65">
        <v>48000</v>
      </c>
      <c r="CO8" s="7">
        <v>6000</v>
      </c>
      <c r="CP8" s="47">
        <v>6000</v>
      </c>
      <c r="CQ8" s="16">
        <v>8000</v>
      </c>
      <c r="CR8" s="16">
        <v>25000</v>
      </c>
      <c r="CS8" s="16">
        <v>17000</v>
      </c>
      <c r="CT8" s="87"/>
      <c r="CU8" s="89"/>
    </row>
    <row r="9" spans="1:99" ht="15" thickBot="1" x14ac:dyDescent="0.4">
      <c r="A9"/>
      <c r="B9"/>
      <c r="C9" s="2" t="s">
        <v>0</v>
      </c>
      <c r="D9" s="3">
        <v>24</v>
      </c>
      <c r="E9" s="63">
        <v>24</v>
      </c>
      <c r="F9" s="3">
        <v>24</v>
      </c>
      <c r="G9" s="3">
        <v>24</v>
      </c>
      <c r="H9" s="63">
        <v>24</v>
      </c>
      <c r="I9" s="63">
        <v>24</v>
      </c>
      <c r="J9" s="3">
        <v>24</v>
      </c>
      <c r="K9" s="3">
        <v>24</v>
      </c>
      <c r="L9" s="63">
        <v>24</v>
      </c>
      <c r="M9" s="8"/>
      <c r="N9" s="5">
        <v>24</v>
      </c>
      <c r="O9" s="5">
        <v>24</v>
      </c>
      <c r="P9" s="5">
        <v>24</v>
      </c>
      <c r="Q9" s="5">
        <v>24</v>
      </c>
      <c r="R9" s="5">
        <v>24</v>
      </c>
      <c r="S9" s="5">
        <v>24</v>
      </c>
      <c r="T9" s="5">
        <v>24</v>
      </c>
      <c r="U9" s="5">
        <v>24</v>
      </c>
      <c r="V9" s="5">
        <v>24</v>
      </c>
      <c r="W9" s="5">
        <v>8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5">
        <v>24</v>
      </c>
      <c r="AD9" s="5">
        <v>24</v>
      </c>
      <c r="AE9" s="5">
        <v>24</v>
      </c>
      <c r="AF9" s="7">
        <v>24</v>
      </c>
      <c r="AG9" s="47">
        <v>24</v>
      </c>
      <c r="AH9" s="47">
        <v>24</v>
      </c>
      <c r="AI9" s="7">
        <v>24</v>
      </c>
      <c r="AJ9" s="7">
        <v>24</v>
      </c>
      <c r="AK9" s="7">
        <v>0</v>
      </c>
      <c r="AL9" s="7">
        <v>24</v>
      </c>
      <c r="AM9" s="7">
        <v>24</v>
      </c>
      <c r="AN9" s="7">
        <v>0</v>
      </c>
      <c r="AO9" s="47">
        <v>24</v>
      </c>
      <c r="AP9" s="47">
        <v>24</v>
      </c>
      <c r="AQ9" s="47">
        <v>24</v>
      </c>
      <c r="AR9" s="47">
        <v>24</v>
      </c>
      <c r="AS9" s="7">
        <v>24</v>
      </c>
      <c r="AT9" s="7">
        <v>24</v>
      </c>
      <c r="AU9" s="8">
        <v>0</v>
      </c>
      <c r="AV9" s="8">
        <v>0</v>
      </c>
      <c r="AW9" s="35">
        <v>24</v>
      </c>
      <c r="AX9" s="7">
        <v>24</v>
      </c>
      <c r="AY9" s="7">
        <v>24</v>
      </c>
      <c r="AZ9" s="7">
        <v>0</v>
      </c>
      <c r="BA9" s="7">
        <v>24</v>
      </c>
      <c r="BB9" s="7">
        <v>24</v>
      </c>
      <c r="BC9" s="7">
        <v>0</v>
      </c>
      <c r="BD9" s="7">
        <v>24</v>
      </c>
      <c r="BE9" s="7">
        <v>24</v>
      </c>
      <c r="BF9" s="7">
        <v>0</v>
      </c>
      <c r="BG9" s="4">
        <v>24</v>
      </c>
      <c r="BH9" s="4">
        <v>24</v>
      </c>
      <c r="BI9" s="4">
        <v>24</v>
      </c>
      <c r="BJ9" s="4">
        <v>24</v>
      </c>
      <c r="BK9" s="7">
        <v>24</v>
      </c>
      <c r="BL9" s="47">
        <v>0</v>
      </c>
      <c r="BM9" s="7">
        <v>24</v>
      </c>
      <c r="BN9" s="7">
        <v>24</v>
      </c>
      <c r="BO9" s="7">
        <v>0</v>
      </c>
      <c r="BP9" s="7">
        <v>24</v>
      </c>
      <c r="BQ9" s="7">
        <v>24</v>
      </c>
      <c r="BR9" s="7">
        <v>0</v>
      </c>
      <c r="BS9" s="7">
        <v>24</v>
      </c>
      <c r="BT9" s="7">
        <v>24</v>
      </c>
      <c r="BU9" s="7">
        <v>24</v>
      </c>
      <c r="BV9" s="7">
        <v>24</v>
      </c>
      <c r="BW9" s="7">
        <v>24</v>
      </c>
      <c r="BX9" s="7">
        <v>24</v>
      </c>
      <c r="BY9" s="7">
        <v>24</v>
      </c>
      <c r="BZ9" s="7">
        <v>24</v>
      </c>
      <c r="CA9" s="35">
        <v>24</v>
      </c>
      <c r="CB9" s="5">
        <v>24</v>
      </c>
      <c r="CC9" s="7">
        <v>24</v>
      </c>
      <c r="CD9" s="47">
        <v>24</v>
      </c>
      <c r="CE9" s="5">
        <v>24</v>
      </c>
      <c r="CF9" s="8">
        <v>24</v>
      </c>
      <c r="CG9" s="8">
        <v>24</v>
      </c>
      <c r="CH9" s="7">
        <v>24</v>
      </c>
      <c r="CI9" s="7">
        <v>24</v>
      </c>
      <c r="CJ9" s="7">
        <v>24</v>
      </c>
      <c r="CK9" s="7">
        <v>24</v>
      </c>
      <c r="CL9" s="7">
        <v>0</v>
      </c>
      <c r="CM9" s="35">
        <v>24</v>
      </c>
      <c r="CN9" s="7">
        <v>24</v>
      </c>
      <c r="CO9" s="7">
        <v>24</v>
      </c>
      <c r="CP9" s="7">
        <v>24</v>
      </c>
      <c r="CQ9" s="8">
        <v>0</v>
      </c>
      <c r="CR9" s="8">
        <v>24</v>
      </c>
      <c r="CS9" s="8">
        <v>24</v>
      </c>
      <c r="CT9" s="87"/>
      <c r="CU9" s="89"/>
    </row>
    <row r="10" spans="1:99" ht="35" thickBot="1" x14ac:dyDescent="0.4">
      <c r="A10"/>
      <c r="B10"/>
      <c r="C10" s="9" t="s">
        <v>3</v>
      </c>
      <c r="D10" s="63">
        <v>29</v>
      </c>
      <c r="E10" s="63">
        <v>29</v>
      </c>
      <c r="F10" s="63">
        <v>27</v>
      </c>
      <c r="G10" s="63">
        <v>29</v>
      </c>
      <c r="H10" s="63">
        <v>29</v>
      </c>
      <c r="I10" s="63">
        <v>29</v>
      </c>
      <c r="J10" s="63">
        <v>29</v>
      </c>
      <c r="K10" s="63">
        <v>29</v>
      </c>
      <c r="L10" s="63">
        <v>29</v>
      </c>
      <c r="M10" s="3">
        <v>130</v>
      </c>
      <c r="N10" s="4">
        <v>10</v>
      </c>
      <c r="O10" s="5">
        <v>28</v>
      </c>
      <c r="P10" s="64">
        <v>29</v>
      </c>
      <c r="Q10" s="5">
        <v>30</v>
      </c>
      <c r="R10" s="5">
        <v>25</v>
      </c>
      <c r="S10" s="64">
        <v>28</v>
      </c>
      <c r="T10" s="5">
        <v>30</v>
      </c>
      <c r="U10" s="5">
        <v>10</v>
      </c>
      <c r="V10" s="5">
        <v>10</v>
      </c>
      <c r="W10" s="11"/>
      <c r="X10" s="4">
        <v>130</v>
      </c>
      <c r="Y10" s="11"/>
      <c r="Z10" s="11"/>
      <c r="AA10" s="11"/>
      <c r="AB10" s="11"/>
      <c r="AC10" s="4">
        <v>10</v>
      </c>
      <c r="AD10" s="5">
        <v>22</v>
      </c>
      <c r="AE10" s="5">
        <v>15</v>
      </c>
      <c r="AF10" s="8">
        <v>22</v>
      </c>
      <c r="AG10" s="8">
        <v>16</v>
      </c>
      <c r="AH10" s="8">
        <v>15</v>
      </c>
      <c r="AI10" s="10"/>
      <c r="AJ10" s="10"/>
      <c r="AK10" s="3">
        <v>5</v>
      </c>
      <c r="AL10" s="10"/>
      <c r="AM10" s="10"/>
      <c r="AN10" s="10"/>
      <c r="AO10" s="8">
        <v>10</v>
      </c>
      <c r="AP10" s="8">
        <v>16</v>
      </c>
      <c r="AQ10" s="8">
        <v>20</v>
      </c>
      <c r="AR10" s="8">
        <v>15</v>
      </c>
      <c r="AS10" s="10"/>
      <c r="AT10" s="10"/>
      <c r="AU10" s="4">
        <v>50</v>
      </c>
      <c r="AV10" s="10"/>
      <c r="AW10" s="40">
        <v>16</v>
      </c>
      <c r="AX10" s="10"/>
      <c r="AY10" s="10"/>
      <c r="AZ10" s="3">
        <v>5</v>
      </c>
      <c r="BA10" s="10"/>
      <c r="BB10" s="10"/>
      <c r="BC10" s="10"/>
      <c r="BD10" s="5">
        <v>15</v>
      </c>
      <c r="BE10" s="3">
        <v>5</v>
      </c>
      <c r="BF10" s="10"/>
      <c r="BG10" s="10"/>
      <c r="BH10" s="10"/>
      <c r="BI10" s="10"/>
      <c r="BJ10" s="4">
        <v>15</v>
      </c>
      <c r="BK10" s="3">
        <v>5</v>
      </c>
      <c r="BL10" s="3">
        <v>5</v>
      </c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58">
        <v>23</v>
      </c>
      <c r="CB10" s="5">
        <v>21</v>
      </c>
      <c r="CC10" s="10"/>
      <c r="CD10" s="10"/>
      <c r="CE10" s="5">
        <v>22</v>
      </c>
      <c r="CF10" s="8">
        <v>27</v>
      </c>
      <c r="CG10" s="10"/>
      <c r="CH10" s="10"/>
      <c r="CI10" s="10"/>
      <c r="CJ10" s="10"/>
      <c r="CK10" s="10"/>
      <c r="CL10" s="10"/>
      <c r="CM10" s="8">
        <v>23</v>
      </c>
      <c r="CN10" s="8">
        <v>5</v>
      </c>
      <c r="CO10" s="10"/>
      <c r="CP10" s="10"/>
      <c r="CQ10" s="10"/>
      <c r="CR10" s="8">
        <v>30</v>
      </c>
      <c r="CS10" s="8">
        <v>30</v>
      </c>
      <c r="CT10" s="87"/>
      <c r="CU10" s="89"/>
    </row>
    <row r="11" spans="1:99" ht="42.9" hidden="1" customHeight="1" thickBot="1" x14ac:dyDescent="0.4">
      <c r="A11"/>
      <c r="B11"/>
      <c r="C11" s="12" t="s">
        <v>30</v>
      </c>
      <c r="D11" s="8"/>
      <c r="E11" s="8"/>
      <c r="F11" s="10"/>
      <c r="G11" s="10"/>
      <c r="H11" s="3"/>
      <c r="I11" s="10"/>
      <c r="J11" s="10"/>
      <c r="K11" s="10"/>
      <c r="L11" s="10"/>
      <c r="M11" s="10"/>
      <c r="N11" s="13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0"/>
      <c r="AJ11" s="10"/>
      <c r="AK11" s="3"/>
      <c r="AL11" s="10"/>
      <c r="AM11" s="10"/>
      <c r="AN11" s="10"/>
      <c r="AO11" s="10"/>
      <c r="AP11" s="10"/>
      <c r="AQ11" s="10"/>
      <c r="AR11" s="10"/>
      <c r="AS11" s="10"/>
      <c r="AT11" s="10"/>
      <c r="AU11" s="14"/>
      <c r="AV11" s="14"/>
      <c r="AW11" s="36"/>
      <c r="AX11" s="32"/>
      <c r="AY11" s="14"/>
      <c r="AZ11" s="3"/>
      <c r="BA11" s="10"/>
      <c r="BB11" s="10"/>
      <c r="BC11" s="10"/>
      <c r="BD11" s="14"/>
      <c r="BE11" s="3"/>
      <c r="BF11" s="10"/>
      <c r="BG11" s="10"/>
      <c r="BH11" s="10"/>
      <c r="BI11" s="10"/>
      <c r="BJ11" s="6"/>
      <c r="BK11" s="3"/>
      <c r="BL11" s="3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36"/>
      <c r="CB11" s="14"/>
      <c r="CC11" s="32"/>
      <c r="CD11" s="14"/>
      <c r="CE11" s="14"/>
      <c r="CF11" s="14"/>
      <c r="CG11" s="14"/>
      <c r="CH11" s="10"/>
      <c r="CI11" s="10"/>
      <c r="CJ11" s="10"/>
      <c r="CK11" s="10"/>
      <c r="CL11" s="10"/>
      <c r="CM11" s="36"/>
      <c r="CN11" s="8"/>
      <c r="CO11" s="10"/>
      <c r="CP11" s="10"/>
      <c r="CQ11" s="14"/>
      <c r="CR11" s="14"/>
      <c r="CS11" s="14"/>
      <c r="CT11" s="87"/>
      <c r="CU11" s="89"/>
    </row>
    <row r="12" spans="1:99" ht="25.25" customHeight="1" thickBot="1" x14ac:dyDescent="0.4">
      <c r="A12"/>
      <c r="B12"/>
      <c r="C12" s="12" t="s">
        <v>7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0"/>
      <c r="AJ12" s="10"/>
      <c r="AK12" s="3">
        <v>0.5</v>
      </c>
      <c r="AL12" s="10"/>
      <c r="AM12" s="10"/>
      <c r="AN12" s="10"/>
      <c r="AO12" s="10"/>
      <c r="AP12" s="10"/>
      <c r="AQ12" s="10"/>
      <c r="AR12" s="10"/>
      <c r="AS12" s="10"/>
      <c r="AT12" s="10"/>
      <c r="AU12" s="11"/>
      <c r="AV12" s="11"/>
      <c r="AW12" s="37"/>
      <c r="AX12" s="33"/>
      <c r="AY12" s="11"/>
      <c r="AZ12" s="15">
        <v>0.5</v>
      </c>
      <c r="BA12" s="10"/>
      <c r="BB12" s="10"/>
      <c r="BC12" s="10"/>
      <c r="BD12" s="11"/>
      <c r="BE12" s="53">
        <v>0.48</v>
      </c>
      <c r="BF12" s="10"/>
      <c r="BG12" s="10"/>
      <c r="BH12" s="10"/>
      <c r="BI12" s="10"/>
      <c r="BJ12" s="10"/>
      <c r="BK12" s="51">
        <v>0.47</v>
      </c>
      <c r="BL12" s="51">
        <v>0.48</v>
      </c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37"/>
      <c r="CB12" s="11"/>
      <c r="CC12" s="33"/>
      <c r="CD12" s="11"/>
      <c r="CE12" s="11"/>
      <c r="CF12" s="11"/>
      <c r="CG12" s="11"/>
      <c r="CH12" s="10"/>
      <c r="CI12" s="10"/>
      <c r="CJ12" s="10"/>
      <c r="CK12" s="10"/>
      <c r="CL12" s="10"/>
      <c r="CM12" s="37"/>
      <c r="CN12" s="53">
        <v>0.48</v>
      </c>
      <c r="CO12" s="10"/>
      <c r="CP12" s="10"/>
      <c r="CQ12" s="11"/>
      <c r="CR12" s="11"/>
      <c r="CS12" s="11"/>
      <c r="CT12" s="87"/>
      <c r="CU12" s="89"/>
    </row>
    <row r="13" spans="1:99" ht="15" thickBot="1" x14ac:dyDescent="0.4">
      <c r="A13"/>
      <c r="B13"/>
      <c r="C13" s="12" t="s">
        <v>8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1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0"/>
      <c r="AG13" s="10"/>
      <c r="AH13" s="10"/>
      <c r="AI13" s="10"/>
      <c r="AJ13" s="10"/>
      <c r="AK13" s="52">
        <v>5</v>
      </c>
      <c r="AL13" s="10"/>
      <c r="AM13" s="10"/>
      <c r="AN13" s="10"/>
      <c r="AO13" s="10"/>
      <c r="AP13" s="10"/>
      <c r="AQ13" s="10"/>
      <c r="AR13" s="10"/>
      <c r="AS13" s="10"/>
      <c r="AT13" s="10"/>
      <c r="AU13" s="13"/>
      <c r="AV13" s="13"/>
      <c r="AW13" s="38"/>
      <c r="AX13" s="34"/>
      <c r="AY13" s="13"/>
      <c r="AZ13" s="52">
        <v>5</v>
      </c>
      <c r="BA13" s="10"/>
      <c r="BB13" s="10"/>
      <c r="BC13" s="10"/>
      <c r="BD13" s="13"/>
      <c r="BE13" s="52">
        <v>4.8</v>
      </c>
      <c r="BF13" s="10"/>
      <c r="BG13" s="10"/>
      <c r="BH13" s="10"/>
      <c r="BI13" s="10"/>
      <c r="BJ13" s="10"/>
      <c r="BK13" s="15">
        <v>4.7</v>
      </c>
      <c r="BL13" s="15">
        <v>4.8</v>
      </c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38"/>
      <c r="CB13" s="13"/>
      <c r="CC13" s="34"/>
      <c r="CD13" s="13"/>
      <c r="CE13" s="13"/>
      <c r="CF13" s="13"/>
      <c r="CG13" s="13"/>
      <c r="CH13" s="10"/>
      <c r="CI13" s="10"/>
      <c r="CJ13" s="10"/>
      <c r="CK13" s="10"/>
      <c r="CL13" s="10"/>
      <c r="CM13" s="38"/>
      <c r="CN13" s="52">
        <v>4.8</v>
      </c>
      <c r="CO13" s="10"/>
      <c r="CP13" s="10"/>
      <c r="CQ13" s="13"/>
      <c r="CR13" s="13"/>
      <c r="CS13" s="13"/>
      <c r="CT13" s="87"/>
      <c r="CU13" s="89"/>
    </row>
    <row r="14" spans="1:99" ht="35" thickBot="1" x14ac:dyDescent="0.4">
      <c r="A14"/>
      <c r="B14"/>
      <c r="C14" s="12" t="s">
        <v>9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0"/>
      <c r="AG14" s="10"/>
      <c r="AH14" s="10"/>
      <c r="AI14" s="10"/>
      <c r="AJ14" s="10"/>
      <c r="AK14" s="3">
        <v>47</v>
      </c>
      <c r="AL14" s="10"/>
      <c r="AM14" s="10"/>
      <c r="AN14" s="10"/>
      <c r="AO14" s="10"/>
      <c r="AP14" s="10"/>
      <c r="AQ14" s="10"/>
      <c r="AR14" s="10"/>
      <c r="AS14" s="10"/>
      <c r="AT14" s="3">
        <v>50</v>
      </c>
      <c r="AU14" s="11"/>
      <c r="AV14" s="11"/>
      <c r="AW14" s="37"/>
      <c r="AX14" s="33"/>
      <c r="AY14" s="11"/>
      <c r="AZ14" s="3">
        <v>50</v>
      </c>
      <c r="BA14" s="10"/>
      <c r="BB14" s="10"/>
      <c r="BC14" s="10"/>
      <c r="BD14" s="11"/>
      <c r="BE14" s="8">
        <v>48</v>
      </c>
      <c r="BF14" s="10"/>
      <c r="BG14" s="10"/>
      <c r="BH14" s="10"/>
      <c r="BI14" s="10"/>
      <c r="BJ14" s="10"/>
      <c r="BK14" s="3">
        <v>44</v>
      </c>
      <c r="BL14" s="3">
        <v>47</v>
      </c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37"/>
      <c r="CB14" s="11"/>
      <c r="CC14" s="33"/>
      <c r="CD14" s="11"/>
      <c r="CE14" s="11"/>
      <c r="CF14" s="11"/>
      <c r="CG14" s="11"/>
      <c r="CH14" s="10"/>
      <c r="CI14" s="10"/>
      <c r="CJ14" s="10"/>
      <c r="CK14" s="10"/>
      <c r="CL14" s="10"/>
      <c r="CM14" s="37"/>
      <c r="CN14" s="8">
        <v>47</v>
      </c>
      <c r="CO14" s="10"/>
      <c r="CP14" s="10"/>
      <c r="CQ14" s="11"/>
      <c r="CR14" s="11"/>
      <c r="CS14" s="11"/>
      <c r="CT14" s="87"/>
      <c r="CU14" s="89"/>
    </row>
    <row r="15" spans="1:99" ht="15" thickBot="1" x14ac:dyDescent="0.4">
      <c r="A15"/>
      <c r="B15"/>
      <c r="C15" s="12" t="s">
        <v>10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0"/>
      <c r="AG15" s="10"/>
      <c r="AH15" s="10"/>
      <c r="AI15" s="10"/>
      <c r="AJ15" s="10"/>
      <c r="AK15" s="3">
        <v>18</v>
      </c>
      <c r="AL15" s="10"/>
      <c r="AM15" s="10"/>
      <c r="AN15" s="10"/>
      <c r="AO15" s="10"/>
      <c r="AP15" s="10"/>
      <c r="AQ15" s="10"/>
      <c r="AR15" s="10"/>
      <c r="AS15" s="10"/>
      <c r="AT15" s="10"/>
      <c r="AU15" s="11"/>
      <c r="AV15" s="11"/>
      <c r="AW15" s="37"/>
      <c r="AX15" s="33"/>
      <c r="AY15" s="11"/>
      <c r="AZ15" s="3">
        <v>20</v>
      </c>
      <c r="BA15" s="10"/>
      <c r="BB15" s="10"/>
      <c r="BC15" s="10"/>
      <c r="BD15" s="11"/>
      <c r="BE15" s="8">
        <v>19</v>
      </c>
      <c r="BF15" s="10"/>
      <c r="BG15" s="10"/>
      <c r="BH15" s="10"/>
      <c r="BI15" s="10"/>
      <c r="BJ15" s="10"/>
      <c r="BK15" s="57">
        <v>17</v>
      </c>
      <c r="BL15" s="3">
        <v>19</v>
      </c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37"/>
      <c r="CB15" s="11"/>
      <c r="CC15" s="33"/>
      <c r="CD15" s="11"/>
      <c r="CE15" s="11"/>
      <c r="CF15" s="11"/>
      <c r="CG15" s="11"/>
      <c r="CH15" s="10"/>
      <c r="CI15" s="10"/>
      <c r="CJ15" s="10"/>
      <c r="CK15" s="10"/>
      <c r="CL15" s="10"/>
      <c r="CM15" s="37"/>
      <c r="CN15" s="8">
        <v>19</v>
      </c>
      <c r="CO15" s="10"/>
      <c r="CP15" s="10"/>
      <c r="CQ15" s="11"/>
      <c r="CR15" s="11"/>
      <c r="CS15" s="11"/>
      <c r="CT15" s="87"/>
      <c r="CU15" s="89"/>
    </row>
    <row r="16" spans="1:99" ht="40" thickBot="1" x14ac:dyDescent="0.4">
      <c r="A16"/>
      <c r="B16"/>
      <c r="C16" s="9" t="s">
        <v>31</v>
      </c>
      <c r="D16" s="10"/>
      <c r="E16" s="10"/>
      <c r="F16" s="10"/>
      <c r="G16" s="10"/>
      <c r="H16" s="10"/>
      <c r="I16" s="10"/>
      <c r="J16" s="10"/>
      <c r="K16" s="10"/>
      <c r="L16" s="10"/>
      <c r="M16" s="3">
        <v>650</v>
      </c>
      <c r="N16" s="10"/>
      <c r="O16" s="10"/>
      <c r="P16" s="11"/>
      <c r="Q16" s="11"/>
      <c r="R16" s="11"/>
      <c r="S16" s="11"/>
      <c r="T16" s="11"/>
      <c r="U16" s="11"/>
      <c r="V16" s="11"/>
      <c r="W16" s="11"/>
      <c r="X16" s="4">
        <v>650</v>
      </c>
      <c r="Y16" s="11"/>
      <c r="Z16" s="11"/>
      <c r="AA16" s="11"/>
      <c r="AB16" s="11"/>
      <c r="AC16" s="11"/>
      <c r="AD16" s="29">
        <v>310</v>
      </c>
      <c r="AE16" s="11"/>
      <c r="AF16" s="8">
        <v>310</v>
      </c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4">
        <v>240</v>
      </c>
      <c r="AV16" s="11"/>
      <c r="AW16" s="37"/>
      <c r="AX16" s="11"/>
      <c r="AY16" s="11"/>
      <c r="AZ16" s="10"/>
      <c r="BA16" s="10"/>
      <c r="BB16" s="10"/>
      <c r="BC16" s="10"/>
      <c r="BD16" s="11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37"/>
      <c r="CB16" s="11"/>
      <c r="CC16" s="11"/>
      <c r="CD16" s="11"/>
      <c r="CE16" s="29">
        <v>310</v>
      </c>
      <c r="CF16" s="11"/>
      <c r="CG16" s="11"/>
      <c r="CH16" s="10"/>
      <c r="CI16" s="10"/>
      <c r="CJ16" s="10"/>
      <c r="CK16" s="10"/>
      <c r="CL16" s="10"/>
      <c r="CM16" s="37"/>
      <c r="CN16" s="10"/>
      <c r="CO16" s="10"/>
      <c r="CP16" s="10"/>
      <c r="CQ16" s="11"/>
      <c r="CR16" s="11"/>
      <c r="CS16" s="11"/>
      <c r="CT16" s="87"/>
      <c r="CU16" s="89"/>
    </row>
    <row r="17" spans="3:104" ht="45" thickBot="1" x14ac:dyDescent="0.4">
      <c r="C17" s="17" t="s">
        <v>32</v>
      </c>
      <c r="D17" s="10"/>
      <c r="E17" s="10"/>
      <c r="F17" s="10"/>
      <c r="G17" s="10"/>
      <c r="H17" s="10"/>
      <c r="I17" s="10"/>
      <c r="J17" s="10"/>
      <c r="K17" s="8">
        <v>105</v>
      </c>
      <c r="L17" s="10"/>
      <c r="M17" s="3">
        <v>4000</v>
      </c>
      <c r="N17" s="10"/>
      <c r="O17" s="10"/>
      <c r="P17" s="11"/>
      <c r="Q17" s="11"/>
      <c r="R17" s="11"/>
      <c r="S17" s="11"/>
      <c r="T17" s="11"/>
      <c r="U17" s="11"/>
      <c r="V17" s="11"/>
      <c r="W17" s="11"/>
      <c r="X17" s="4">
        <v>500</v>
      </c>
      <c r="Y17" s="11"/>
      <c r="Z17" s="11"/>
      <c r="AA17" s="11"/>
      <c r="AB17" s="11"/>
      <c r="AC17" s="11"/>
      <c r="AD17" s="8">
        <v>190</v>
      </c>
      <c r="AE17" s="11"/>
      <c r="AF17" s="8">
        <v>190</v>
      </c>
      <c r="AG17" s="10"/>
      <c r="AH17" s="10"/>
      <c r="AI17" s="10"/>
      <c r="AJ17" s="10"/>
      <c r="AK17" s="8">
        <v>105</v>
      </c>
      <c r="AL17" s="10"/>
      <c r="AM17" s="10"/>
      <c r="AN17" s="10"/>
      <c r="AO17" s="10"/>
      <c r="AP17" s="10"/>
      <c r="AQ17" s="10"/>
      <c r="AR17" s="10"/>
      <c r="AS17" s="10"/>
      <c r="AT17" s="10"/>
      <c r="AU17" s="4">
        <v>95</v>
      </c>
      <c r="AV17" s="11"/>
      <c r="AW17" s="37"/>
      <c r="AX17" s="11"/>
      <c r="AY17" s="11"/>
      <c r="AZ17" s="8">
        <v>105</v>
      </c>
      <c r="BA17" s="10"/>
      <c r="BB17" s="10"/>
      <c r="BC17" s="10"/>
      <c r="BD17" s="11"/>
      <c r="BE17" s="8">
        <v>105</v>
      </c>
      <c r="BF17" s="10"/>
      <c r="BG17" s="10"/>
      <c r="BH17" s="10"/>
      <c r="BI17" s="10"/>
      <c r="BJ17" s="10"/>
      <c r="BK17" s="8">
        <v>105</v>
      </c>
      <c r="BL17" s="8">
        <v>105</v>
      </c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37"/>
      <c r="CB17" s="11"/>
      <c r="CC17" s="11"/>
      <c r="CD17" s="11"/>
      <c r="CE17" s="8">
        <v>190</v>
      </c>
      <c r="CF17" s="11"/>
      <c r="CG17" s="11"/>
      <c r="CH17" s="10"/>
      <c r="CI17" s="10"/>
      <c r="CJ17" s="10"/>
      <c r="CK17" s="10"/>
      <c r="CL17" s="10"/>
      <c r="CM17" s="37"/>
      <c r="CN17" s="8">
        <v>105</v>
      </c>
      <c r="CO17" s="10"/>
      <c r="CP17" s="10"/>
      <c r="CQ17" s="11"/>
      <c r="CR17" s="11"/>
      <c r="CS17" s="11"/>
      <c r="CT17" s="87"/>
      <c r="CU17" s="89"/>
    </row>
    <row r="18" spans="3:104" ht="45" thickBot="1" x14ac:dyDescent="0.4">
      <c r="C18" s="12" t="s">
        <v>33</v>
      </c>
      <c r="D18" s="10"/>
      <c r="E18" s="10"/>
      <c r="F18" s="10"/>
      <c r="G18" s="10"/>
      <c r="H18" s="10"/>
      <c r="I18" s="10"/>
      <c r="J18" s="10"/>
      <c r="K18" s="8">
        <v>35</v>
      </c>
      <c r="L18" s="10"/>
      <c r="M18" s="11"/>
      <c r="N18" s="11"/>
      <c r="O18" s="18"/>
      <c r="P18" s="18"/>
      <c r="Q18" s="18"/>
      <c r="R18" s="18"/>
      <c r="S18" s="18"/>
      <c r="T18" s="18"/>
      <c r="U18" s="18"/>
      <c r="V18" s="18"/>
      <c r="W18" s="18"/>
      <c r="X18" s="16">
        <v>500</v>
      </c>
      <c r="Y18" s="18"/>
      <c r="Z18" s="18"/>
      <c r="AA18" s="18"/>
      <c r="AB18" s="18"/>
      <c r="AC18" s="18"/>
      <c r="AD18" s="29">
        <v>35</v>
      </c>
      <c r="AE18" s="11"/>
      <c r="AF18" s="8">
        <v>35</v>
      </c>
      <c r="AG18" s="10"/>
      <c r="AH18" s="10"/>
      <c r="AI18" s="10"/>
      <c r="AJ18" s="10"/>
      <c r="AK18" s="3">
        <v>413</v>
      </c>
      <c r="AL18" s="10"/>
      <c r="AM18" s="10"/>
      <c r="AN18" s="10"/>
      <c r="AO18" s="10"/>
      <c r="AP18" s="10"/>
      <c r="AQ18" s="10"/>
      <c r="AR18" s="10"/>
      <c r="AS18" s="10"/>
      <c r="AT18" s="10"/>
      <c r="AU18" s="16">
        <v>15</v>
      </c>
      <c r="AV18" s="11"/>
      <c r="AW18" s="37"/>
      <c r="AX18" s="11"/>
      <c r="AY18" s="11"/>
      <c r="AZ18" s="3">
        <v>445</v>
      </c>
      <c r="BA18" s="10"/>
      <c r="BB18" s="10"/>
      <c r="BC18" s="10"/>
      <c r="BD18" s="11"/>
      <c r="BE18" s="8">
        <v>405</v>
      </c>
      <c r="BF18" s="10"/>
      <c r="BG18" s="10"/>
      <c r="BH18" s="10"/>
      <c r="BI18" s="10"/>
      <c r="BJ18" s="10"/>
      <c r="BK18" s="3">
        <v>405</v>
      </c>
      <c r="BL18" s="3">
        <v>405</v>
      </c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37"/>
      <c r="CB18" s="18"/>
      <c r="CC18" s="11"/>
      <c r="CD18" s="11"/>
      <c r="CE18" s="29">
        <v>35</v>
      </c>
      <c r="CF18" s="11"/>
      <c r="CG18" s="11"/>
      <c r="CH18" s="10"/>
      <c r="CI18" s="10"/>
      <c r="CJ18" s="10"/>
      <c r="CK18" s="10"/>
      <c r="CL18" s="10"/>
      <c r="CM18" s="37"/>
      <c r="CN18" s="8">
        <v>405</v>
      </c>
      <c r="CO18" s="10"/>
      <c r="CP18" s="10"/>
      <c r="CQ18" s="11"/>
      <c r="CR18" s="11"/>
      <c r="CS18" s="11"/>
      <c r="CT18" s="88"/>
      <c r="CU18" s="89"/>
    </row>
    <row r="19" spans="3:104" ht="35.4" customHeight="1" thickBot="1" x14ac:dyDescent="0.65">
      <c r="C19" s="12" t="s">
        <v>13</v>
      </c>
      <c r="D19" s="19">
        <f t="shared" ref="D19:BO19" si="0">D8*D9*D10/1000000</f>
        <v>1.5311999999999999</v>
      </c>
      <c r="E19" s="19">
        <f t="shared" si="0"/>
        <v>1.5311999999999999</v>
      </c>
      <c r="F19" s="19">
        <f t="shared" si="0"/>
        <v>19.440000000000001</v>
      </c>
      <c r="G19" s="19">
        <f t="shared" si="0"/>
        <v>14.616</v>
      </c>
      <c r="H19" s="19">
        <f t="shared" si="0"/>
        <v>1.6704000000000001</v>
      </c>
      <c r="I19" s="19">
        <f t="shared" si="0"/>
        <v>17.399999999999999</v>
      </c>
      <c r="J19" s="19">
        <f t="shared" si="0"/>
        <v>30.623999999999999</v>
      </c>
      <c r="K19" s="19">
        <f t="shared" si="0"/>
        <v>31.32</v>
      </c>
      <c r="L19" s="19">
        <f t="shared" si="0"/>
        <v>1.2527999999999999</v>
      </c>
      <c r="M19" s="19">
        <f t="shared" si="0"/>
        <v>0</v>
      </c>
      <c r="N19" s="19">
        <f t="shared" si="0"/>
        <v>14.4</v>
      </c>
      <c r="O19" s="19">
        <f t="shared" si="0"/>
        <v>20.832000000000001</v>
      </c>
      <c r="P19" s="19">
        <f t="shared" si="0"/>
        <v>1.5311999999999999</v>
      </c>
      <c r="Q19" s="19">
        <f t="shared" si="0"/>
        <v>1.44</v>
      </c>
      <c r="R19" s="19">
        <f t="shared" si="0"/>
        <v>44.4</v>
      </c>
      <c r="S19" s="19">
        <f t="shared" si="0"/>
        <v>73.92</v>
      </c>
      <c r="T19" s="19">
        <f t="shared" si="0"/>
        <v>1.6559999999999999</v>
      </c>
      <c r="U19" s="19">
        <f t="shared" si="0"/>
        <v>7.44</v>
      </c>
      <c r="V19" s="19">
        <f t="shared" si="0"/>
        <v>6.72</v>
      </c>
      <c r="W19" s="19">
        <f t="shared" si="0"/>
        <v>0</v>
      </c>
      <c r="X19" s="19">
        <f t="shared" si="0"/>
        <v>0</v>
      </c>
      <c r="Y19" s="19">
        <f t="shared" si="0"/>
        <v>0</v>
      </c>
      <c r="Z19" s="19">
        <f t="shared" si="0"/>
        <v>0</v>
      </c>
      <c r="AA19" s="19">
        <f t="shared" si="0"/>
        <v>0</v>
      </c>
      <c r="AB19" s="19">
        <f t="shared" si="0"/>
        <v>0</v>
      </c>
      <c r="AC19" s="19">
        <f t="shared" si="0"/>
        <v>6</v>
      </c>
      <c r="AD19" s="19">
        <f t="shared" si="0"/>
        <v>36.96</v>
      </c>
      <c r="AE19" s="19">
        <f t="shared" si="0"/>
        <v>18</v>
      </c>
      <c r="AF19" s="19">
        <f t="shared" si="0"/>
        <v>31.68</v>
      </c>
      <c r="AG19" s="19">
        <f t="shared" si="0"/>
        <v>19.2</v>
      </c>
      <c r="AH19" s="19">
        <f t="shared" si="0"/>
        <v>14.4</v>
      </c>
      <c r="AI19" s="19">
        <f t="shared" si="0"/>
        <v>0</v>
      </c>
      <c r="AJ19" s="19">
        <f t="shared" si="0"/>
        <v>0</v>
      </c>
      <c r="AK19" s="19">
        <f t="shared" si="0"/>
        <v>0</v>
      </c>
      <c r="AL19" s="19">
        <f t="shared" si="0"/>
        <v>0</v>
      </c>
      <c r="AM19" s="19">
        <f t="shared" si="0"/>
        <v>0</v>
      </c>
      <c r="AN19" s="19">
        <f t="shared" si="0"/>
        <v>0</v>
      </c>
      <c r="AO19" s="19">
        <f t="shared" si="0"/>
        <v>10.8</v>
      </c>
      <c r="AP19" s="19">
        <f t="shared" si="0"/>
        <v>19.2</v>
      </c>
      <c r="AQ19" s="19">
        <f t="shared" si="0"/>
        <v>1.2</v>
      </c>
      <c r="AR19" s="19">
        <f t="shared" si="0"/>
        <v>3.6</v>
      </c>
      <c r="AS19" s="19">
        <f t="shared" si="0"/>
        <v>0</v>
      </c>
      <c r="AT19" s="19">
        <f t="shared" si="0"/>
        <v>0</v>
      </c>
      <c r="AU19" s="19">
        <f t="shared" si="0"/>
        <v>0</v>
      </c>
      <c r="AV19" s="19">
        <f t="shared" si="0"/>
        <v>0</v>
      </c>
      <c r="AW19" s="19">
        <f t="shared" si="0"/>
        <v>19.968</v>
      </c>
      <c r="AX19" s="19">
        <f t="shared" si="0"/>
        <v>0</v>
      </c>
      <c r="AY19" s="19">
        <f t="shared" si="0"/>
        <v>0</v>
      </c>
      <c r="AZ19" s="19">
        <f t="shared" si="0"/>
        <v>0</v>
      </c>
      <c r="BA19" s="19">
        <f t="shared" si="0"/>
        <v>0</v>
      </c>
      <c r="BB19" s="19">
        <f t="shared" si="0"/>
        <v>0</v>
      </c>
      <c r="BC19" s="19">
        <f t="shared" si="0"/>
        <v>0</v>
      </c>
      <c r="BD19" s="19">
        <f t="shared" si="0"/>
        <v>23.04</v>
      </c>
      <c r="BE19" s="19">
        <f t="shared" si="0"/>
        <v>5.4</v>
      </c>
      <c r="BF19" s="19">
        <f t="shared" si="0"/>
        <v>0</v>
      </c>
      <c r="BG19" s="19">
        <f t="shared" si="0"/>
        <v>0</v>
      </c>
      <c r="BH19" s="19">
        <f t="shared" si="0"/>
        <v>0</v>
      </c>
      <c r="BI19" s="19">
        <f t="shared" si="0"/>
        <v>0</v>
      </c>
      <c r="BJ19" s="19">
        <f t="shared" si="0"/>
        <v>0.54</v>
      </c>
      <c r="BK19" s="19">
        <f t="shared" si="0"/>
        <v>5.76</v>
      </c>
      <c r="BL19" s="19">
        <f t="shared" si="0"/>
        <v>0</v>
      </c>
      <c r="BM19" s="19">
        <f t="shared" si="0"/>
        <v>0</v>
      </c>
      <c r="BN19" s="19">
        <f t="shared" si="0"/>
        <v>0</v>
      </c>
      <c r="BO19" s="19">
        <f t="shared" si="0"/>
        <v>0</v>
      </c>
      <c r="BP19" s="19">
        <f t="shared" ref="BP19:CQ27" si="1">BP8*BP9*BP10/1000000</f>
        <v>0</v>
      </c>
      <c r="BQ19" s="19">
        <f t="shared" si="1"/>
        <v>0</v>
      </c>
      <c r="BR19" s="19">
        <f t="shared" si="1"/>
        <v>0</v>
      </c>
      <c r="BS19" s="19">
        <f t="shared" si="1"/>
        <v>0</v>
      </c>
      <c r="BT19" s="19">
        <f t="shared" si="1"/>
        <v>0</v>
      </c>
      <c r="BU19" s="19">
        <f t="shared" si="1"/>
        <v>0</v>
      </c>
      <c r="BV19" s="19">
        <f t="shared" si="1"/>
        <v>0</v>
      </c>
      <c r="BW19" s="19">
        <f t="shared" si="1"/>
        <v>0</v>
      </c>
      <c r="BX19" s="19">
        <f t="shared" si="1"/>
        <v>0</v>
      </c>
      <c r="BY19" s="19">
        <f t="shared" si="1"/>
        <v>0</v>
      </c>
      <c r="BZ19" s="19">
        <f t="shared" si="1"/>
        <v>0</v>
      </c>
      <c r="CA19" s="19">
        <f t="shared" si="1"/>
        <v>16.559999999999999</v>
      </c>
      <c r="CB19" s="19">
        <f t="shared" si="1"/>
        <v>10.584</v>
      </c>
      <c r="CC19" s="19">
        <f t="shared" si="1"/>
        <v>0</v>
      </c>
      <c r="CD19" s="19">
        <f t="shared" si="1"/>
        <v>0</v>
      </c>
      <c r="CE19" s="19">
        <f t="shared" si="1"/>
        <v>36.96</v>
      </c>
      <c r="CF19" s="19">
        <f t="shared" si="1"/>
        <v>58.32</v>
      </c>
      <c r="CG19" s="19">
        <f t="shared" si="1"/>
        <v>0</v>
      </c>
      <c r="CH19" s="19">
        <f t="shared" si="1"/>
        <v>0</v>
      </c>
      <c r="CI19" s="19">
        <f t="shared" si="1"/>
        <v>0</v>
      </c>
      <c r="CJ19" s="19">
        <f t="shared" si="1"/>
        <v>0</v>
      </c>
      <c r="CK19" s="19">
        <f t="shared" si="1"/>
        <v>0</v>
      </c>
      <c r="CL19" s="19">
        <f t="shared" si="1"/>
        <v>0</v>
      </c>
      <c r="CM19" s="19">
        <f t="shared" si="1"/>
        <v>16.559999999999999</v>
      </c>
      <c r="CN19" s="19">
        <f t="shared" si="1"/>
        <v>5.76</v>
      </c>
      <c r="CO19" s="19">
        <f t="shared" si="1"/>
        <v>0</v>
      </c>
      <c r="CP19" s="19">
        <f t="shared" si="1"/>
        <v>0</v>
      </c>
      <c r="CQ19" s="19">
        <f t="shared" si="1"/>
        <v>0</v>
      </c>
      <c r="CR19" s="19">
        <f>CR8*CR9*CR10/1000000</f>
        <v>18</v>
      </c>
      <c r="CS19" s="19">
        <f>CS8*CS9*CS10/1000000</f>
        <v>12.24</v>
      </c>
      <c r="CT19" s="48">
        <f t="shared" ref="CT19:CT27" si="2">SUM(D19:CS19)</f>
        <v>682.45679999999993</v>
      </c>
      <c r="CU19" s="54">
        <f>(CT19/'Ante operam'!CT19*100)-100</f>
        <v>0.33520696383646964</v>
      </c>
    </row>
    <row r="20" spans="3:104" ht="26.4" hidden="1" customHeight="1" thickBot="1" x14ac:dyDescent="0.65">
      <c r="C20" s="12" t="s">
        <v>11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3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39"/>
      <c r="CB20" s="19"/>
      <c r="CC20" s="19"/>
      <c r="CD20" s="19"/>
      <c r="CE20" s="19"/>
      <c r="CF20" s="19">
        <f t="shared" si="1"/>
        <v>0</v>
      </c>
      <c r="CG20" s="19">
        <f t="shared" si="1"/>
        <v>0</v>
      </c>
      <c r="CH20" s="19"/>
      <c r="CI20" s="19"/>
      <c r="CJ20" s="19"/>
      <c r="CK20" s="19"/>
      <c r="CL20" s="19"/>
      <c r="CM20" s="39"/>
      <c r="CN20" s="19"/>
      <c r="CO20" s="19"/>
      <c r="CP20" s="19"/>
      <c r="CQ20" s="19"/>
      <c r="CR20" s="19"/>
      <c r="CS20" s="19"/>
      <c r="CT20" s="48">
        <f t="shared" si="2"/>
        <v>0</v>
      </c>
      <c r="CU20" s="54" t="e">
        <f>(CT20/'Ante operam'!CT20*100)-100</f>
        <v>#DIV/0!</v>
      </c>
    </row>
    <row r="21" spans="3:104" ht="34.25" customHeight="1" thickBot="1" x14ac:dyDescent="0.65">
      <c r="C21" s="12" t="s">
        <v>14</v>
      </c>
      <c r="D21" s="19">
        <f t="shared" ref="D21:BO21" si="3">D8*D9*D12/1000000</f>
        <v>0</v>
      </c>
      <c r="E21" s="19">
        <f t="shared" si="3"/>
        <v>0</v>
      </c>
      <c r="F21" s="19">
        <f t="shared" si="3"/>
        <v>0</v>
      </c>
      <c r="G21" s="19">
        <f t="shared" si="3"/>
        <v>0</v>
      </c>
      <c r="H21" s="19">
        <f t="shared" si="3"/>
        <v>0</v>
      </c>
      <c r="I21" s="19">
        <f t="shared" si="3"/>
        <v>0</v>
      </c>
      <c r="J21" s="19">
        <f t="shared" si="3"/>
        <v>0</v>
      </c>
      <c r="K21" s="19">
        <f t="shared" si="3"/>
        <v>0</v>
      </c>
      <c r="L21" s="19">
        <f t="shared" si="3"/>
        <v>0</v>
      </c>
      <c r="M21" s="19">
        <f t="shared" si="3"/>
        <v>0</v>
      </c>
      <c r="N21" s="19">
        <f t="shared" si="3"/>
        <v>0</v>
      </c>
      <c r="O21" s="19">
        <f t="shared" si="3"/>
        <v>0</v>
      </c>
      <c r="P21" s="19">
        <f t="shared" si="3"/>
        <v>0</v>
      </c>
      <c r="Q21" s="19">
        <f t="shared" si="3"/>
        <v>0</v>
      </c>
      <c r="R21" s="19">
        <f t="shared" si="3"/>
        <v>0</v>
      </c>
      <c r="S21" s="19">
        <f t="shared" si="3"/>
        <v>0</v>
      </c>
      <c r="T21" s="19">
        <f t="shared" si="3"/>
        <v>0</v>
      </c>
      <c r="U21" s="19">
        <f t="shared" si="3"/>
        <v>0</v>
      </c>
      <c r="V21" s="19">
        <f t="shared" si="3"/>
        <v>0</v>
      </c>
      <c r="W21" s="19">
        <f t="shared" si="3"/>
        <v>0</v>
      </c>
      <c r="X21" s="19">
        <f t="shared" si="3"/>
        <v>0</v>
      </c>
      <c r="Y21" s="19">
        <f t="shared" si="3"/>
        <v>0</v>
      </c>
      <c r="Z21" s="19">
        <f t="shared" si="3"/>
        <v>0</v>
      </c>
      <c r="AA21" s="19">
        <f t="shared" si="3"/>
        <v>0</v>
      </c>
      <c r="AB21" s="19">
        <f t="shared" si="3"/>
        <v>0</v>
      </c>
      <c r="AC21" s="19">
        <f t="shared" si="3"/>
        <v>0</v>
      </c>
      <c r="AD21" s="19">
        <f t="shared" si="3"/>
        <v>0</v>
      </c>
      <c r="AE21" s="19">
        <f t="shared" si="3"/>
        <v>0</v>
      </c>
      <c r="AF21" s="19">
        <f t="shared" si="3"/>
        <v>0</v>
      </c>
      <c r="AG21" s="19">
        <f t="shared" si="3"/>
        <v>0</v>
      </c>
      <c r="AH21" s="19">
        <f t="shared" si="3"/>
        <v>0</v>
      </c>
      <c r="AI21" s="19">
        <f t="shared" si="3"/>
        <v>0</v>
      </c>
      <c r="AJ21" s="19">
        <f t="shared" si="3"/>
        <v>0</v>
      </c>
      <c r="AK21" s="19">
        <f t="shared" si="3"/>
        <v>0</v>
      </c>
      <c r="AL21" s="19">
        <f t="shared" si="3"/>
        <v>0</v>
      </c>
      <c r="AM21" s="19">
        <f t="shared" si="3"/>
        <v>0</v>
      </c>
      <c r="AN21" s="19">
        <f t="shared" si="3"/>
        <v>0</v>
      </c>
      <c r="AO21" s="19">
        <f t="shared" si="3"/>
        <v>0</v>
      </c>
      <c r="AP21" s="19">
        <f t="shared" si="3"/>
        <v>0</v>
      </c>
      <c r="AQ21" s="19">
        <f t="shared" si="3"/>
        <v>0</v>
      </c>
      <c r="AR21" s="19">
        <f t="shared" si="3"/>
        <v>0</v>
      </c>
      <c r="AS21" s="19">
        <f t="shared" si="3"/>
        <v>0</v>
      </c>
      <c r="AT21" s="19">
        <f t="shared" si="3"/>
        <v>0</v>
      </c>
      <c r="AU21" s="19">
        <f t="shared" si="3"/>
        <v>0</v>
      </c>
      <c r="AV21" s="19">
        <f t="shared" si="3"/>
        <v>0</v>
      </c>
      <c r="AW21" s="19">
        <f t="shared" si="3"/>
        <v>0</v>
      </c>
      <c r="AX21" s="19">
        <f t="shared" si="3"/>
        <v>0</v>
      </c>
      <c r="AY21" s="19">
        <f t="shared" si="3"/>
        <v>0</v>
      </c>
      <c r="AZ21" s="19">
        <f t="shared" si="3"/>
        <v>0</v>
      </c>
      <c r="BA21" s="19">
        <f t="shared" si="3"/>
        <v>0</v>
      </c>
      <c r="BB21" s="19">
        <f t="shared" si="3"/>
        <v>0</v>
      </c>
      <c r="BC21" s="19">
        <f t="shared" si="3"/>
        <v>0</v>
      </c>
      <c r="BD21" s="19">
        <f t="shared" si="3"/>
        <v>0</v>
      </c>
      <c r="BE21" s="19">
        <f t="shared" si="3"/>
        <v>0.51839999999999997</v>
      </c>
      <c r="BF21" s="19">
        <f t="shared" si="3"/>
        <v>0</v>
      </c>
      <c r="BG21" s="19">
        <f t="shared" si="3"/>
        <v>0</v>
      </c>
      <c r="BH21" s="19">
        <f t="shared" si="3"/>
        <v>0</v>
      </c>
      <c r="BI21" s="19">
        <f t="shared" si="3"/>
        <v>0</v>
      </c>
      <c r="BJ21" s="19">
        <f t="shared" si="3"/>
        <v>0</v>
      </c>
      <c r="BK21" s="19">
        <f t="shared" si="3"/>
        <v>0.54144000000000003</v>
      </c>
      <c r="BL21" s="19">
        <f t="shared" si="3"/>
        <v>0</v>
      </c>
      <c r="BM21" s="19">
        <f t="shared" si="3"/>
        <v>0</v>
      </c>
      <c r="BN21" s="19">
        <f t="shared" si="3"/>
        <v>0</v>
      </c>
      <c r="BO21" s="19">
        <f t="shared" si="3"/>
        <v>0</v>
      </c>
      <c r="BP21" s="19">
        <f t="shared" ref="BP21:CE21" si="4">BP8*BP9*BP12/1000000</f>
        <v>0</v>
      </c>
      <c r="BQ21" s="19">
        <f t="shared" si="4"/>
        <v>0</v>
      </c>
      <c r="BR21" s="19">
        <f t="shared" si="4"/>
        <v>0</v>
      </c>
      <c r="BS21" s="19">
        <f t="shared" si="4"/>
        <v>0</v>
      </c>
      <c r="BT21" s="19">
        <f t="shared" si="4"/>
        <v>0</v>
      </c>
      <c r="BU21" s="19">
        <f t="shared" si="4"/>
        <v>0</v>
      </c>
      <c r="BV21" s="19">
        <f t="shared" si="4"/>
        <v>0</v>
      </c>
      <c r="BW21" s="19">
        <f t="shared" si="4"/>
        <v>0</v>
      </c>
      <c r="BX21" s="19">
        <f t="shared" si="4"/>
        <v>0</v>
      </c>
      <c r="BY21" s="19">
        <f t="shared" si="4"/>
        <v>0</v>
      </c>
      <c r="BZ21" s="19">
        <f t="shared" si="4"/>
        <v>0</v>
      </c>
      <c r="CA21" s="19">
        <f t="shared" si="4"/>
        <v>0</v>
      </c>
      <c r="CB21" s="19">
        <f t="shared" si="4"/>
        <v>0</v>
      </c>
      <c r="CC21" s="19">
        <f t="shared" si="4"/>
        <v>0</v>
      </c>
      <c r="CD21" s="19">
        <f t="shared" si="4"/>
        <v>0</v>
      </c>
      <c r="CE21" s="19">
        <f t="shared" si="4"/>
        <v>0</v>
      </c>
      <c r="CF21" s="19">
        <f t="shared" si="1"/>
        <v>0</v>
      </c>
      <c r="CG21" s="19">
        <f t="shared" si="1"/>
        <v>0</v>
      </c>
      <c r="CH21" s="19">
        <f t="shared" ref="CH21:CQ21" si="5">CH8*CH9*CH12/1000000</f>
        <v>0</v>
      </c>
      <c r="CI21" s="19">
        <f t="shared" si="5"/>
        <v>0</v>
      </c>
      <c r="CJ21" s="19">
        <f t="shared" si="5"/>
        <v>0</v>
      </c>
      <c r="CK21" s="19">
        <f t="shared" si="5"/>
        <v>0</v>
      </c>
      <c r="CL21" s="19">
        <f t="shared" si="5"/>
        <v>0</v>
      </c>
      <c r="CM21" s="19">
        <f t="shared" si="5"/>
        <v>0</v>
      </c>
      <c r="CN21" s="19">
        <f t="shared" si="5"/>
        <v>0.55296000000000001</v>
      </c>
      <c r="CO21" s="19">
        <f t="shared" si="5"/>
        <v>0</v>
      </c>
      <c r="CP21" s="19">
        <f t="shared" si="5"/>
        <v>0</v>
      </c>
      <c r="CQ21" s="19">
        <f t="shared" si="5"/>
        <v>0</v>
      </c>
      <c r="CR21" s="19">
        <f>CR8*CR9*CR12/1000000</f>
        <v>0</v>
      </c>
      <c r="CS21" s="19">
        <f>CS8*CS9*CS12/1000000</f>
        <v>0</v>
      </c>
      <c r="CT21" s="48">
        <f t="shared" si="2"/>
        <v>1.6128</v>
      </c>
      <c r="CU21" s="54">
        <f>(CT21/'Ante operam'!CT21*100)-100</f>
        <v>15.543328748280615</v>
      </c>
    </row>
    <row r="22" spans="3:104" ht="37.75" customHeight="1" thickBot="1" x14ac:dyDescent="0.65">
      <c r="C22" s="12" t="s">
        <v>15</v>
      </c>
      <c r="D22" s="19">
        <f t="shared" ref="D22:BO22" si="6">D8*D9*D13/1000000</f>
        <v>0</v>
      </c>
      <c r="E22" s="19">
        <f t="shared" si="6"/>
        <v>0</v>
      </c>
      <c r="F22" s="19">
        <f t="shared" si="6"/>
        <v>0</v>
      </c>
      <c r="G22" s="19">
        <f t="shared" si="6"/>
        <v>0</v>
      </c>
      <c r="H22" s="19">
        <f t="shared" si="6"/>
        <v>0</v>
      </c>
      <c r="I22" s="19">
        <f t="shared" si="6"/>
        <v>0</v>
      </c>
      <c r="J22" s="19">
        <f t="shared" si="6"/>
        <v>0</v>
      </c>
      <c r="K22" s="19">
        <f t="shared" si="6"/>
        <v>0</v>
      </c>
      <c r="L22" s="19">
        <f t="shared" si="6"/>
        <v>0</v>
      </c>
      <c r="M22" s="19">
        <f t="shared" si="6"/>
        <v>0</v>
      </c>
      <c r="N22" s="19">
        <f t="shared" si="6"/>
        <v>0</v>
      </c>
      <c r="O22" s="19">
        <f t="shared" si="6"/>
        <v>0</v>
      </c>
      <c r="P22" s="19">
        <f t="shared" si="6"/>
        <v>0</v>
      </c>
      <c r="Q22" s="19">
        <f t="shared" si="6"/>
        <v>0</v>
      </c>
      <c r="R22" s="19">
        <f t="shared" si="6"/>
        <v>0</v>
      </c>
      <c r="S22" s="19">
        <f t="shared" si="6"/>
        <v>0</v>
      </c>
      <c r="T22" s="19">
        <f t="shared" si="6"/>
        <v>0</v>
      </c>
      <c r="U22" s="19">
        <f t="shared" si="6"/>
        <v>0</v>
      </c>
      <c r="V22" s="19">
        <f t="shared" si="6"/>
        <v>0</v>
      </c>
      <c r="W22" s="19">
        <f t="shared" si="6"/>
        <v>0</v>
      </c>
      <c r="X22" s="19">
        <f t="shared" si="6"/>
        <v>0</v>
      </c>
      <c r="Y22" s="19">
        <f t="shared" si="6"/>
        <v>0</v>
      </c>
      <c r="Z22" s="19">
        <f t="shared" si="6"/>
        <v>0</v>
      </c>
      <c r="AA22" s="19">
        <f t="shared" si="6"/>
        <v>0</v>
      </c>
      <c r="AB22" s="19">
        <f t="shared" si="6"/>
        <v>0</v>
      </c>
      <c r="AC22" s="19">
        <f t="shared" si="6"/>
        <v>0</v>
      </c>
      <c r="AD22" s="19">
        <f t="shared" si="6"/>
        <v>0</v>
      </c>
      <c r="AE22" s="19">
        <f t="shared" si="6"/>
        <v>0</v>
      </c>
      <c r="AF22" s="19">
        <f t="shared" si="6"/>
        <v>0</v>
      </c>
      <c r="AG22" s="19">
        <f t="shared" si="6"/>
        <v>0</v>
      </c>
      <c r="AH22" s="19">
        <f t="shared" si="6"/>
        <v>0</v>
      </c>
      <c r="AI22" s="19">
        <f t="shared" si="6"/>
        <v>0</v>
      </c>
      <c r="AJ22" s="19">
        <f t="shared" si="6"/>
        <v>0</v>
      </c>
      <c r="AK22" s="19">
        <f t="shared" si="6"/>
        <v>0</v>
      </c>
      <c r="AL22" s="19">
        <f t="shared" si="6"/>
        <v>0</v>
      </c>
      <c r="AM22" s="19">
        <f t="shared" si="6"/>
        <v>0</v>
      </c>
      <c r="AN22" s="19">
        <f t="shared" si="6"/>
        <v>0</v>
      </c>
      <c r="AO22" s="19">
        <f t="shared" si="6"/>
        <v>0</v>
      </c>
      <c r="AP22" s="19">
        <f t="shared" si="6"/>
        <v>0</v>
      </c>
      <c r="AQ22" s="19">
        <f t="shared" si="6"/>
        <v>0</v>
      </c>
      <c r="AR22" s="19">
        <f t="shared" si="6"/>
        <v>0</v>
      </c>
      <c r="AS22" s="19">
        <f t="shared" si="6"/>
        <v>0</v>
      </c>
      <c r="AT22" s="19">
        <f t="shared" si="6"/>
        <v>0</v>
      </c>
      <c r="AU22" s="19">
        <f t="shared" si="6"/>
        <v>0</v>
      </c>
      <c r="AV22" s="19">
        <f t="shared" si="6"/>
        <v>0</v>
      </c>
      <c r="AW22" s="19">
        <f t="shared" si="6"/>
        <v>0</v>
      </c>
      <c r="AX22" s="19">
        <f t="shared" si="6"/>
        <v>0</v>
      </c>
      <c r="AY22" s="19">
        <f t="shared" si="6"/>
        <v>0</v>
      </c>
      <c r="AZ22" s="19">
        <f t="shared" si="6"/>
        <v>0</v>
      </c>
      <c r="BA22" s="19">
        <f t="shared" si="6"/>
        <v>0</v>
      </c>
      <c r="BB22" s="19">
        <f t="shared" si="6"/>
        <v>0</v>
      </c>
      <c r="BC22" s="19">
        <f t="shared" si="6"/>
        <v>0</v>
      </c>
      <c r="BD22" s="19">
        <f t="shared" si="6"/>
        <v>0</v>
      </c>
      <c r="BE22" s="19">
        <f t="shared" si="6"/>
        <v>5.1840000000000002</v>
      </c>
      <c r="BF22" s="19">
        <f t="shared" si="6"/>
        <v>0</v>
      </c>
      <c r="BG22" s="19">
        <f t="shared" si="6"/>
        <v>0</v>
      </c>
      <c r="BH22" s="19">
        <f t="shared" si="6"/>
        <v>0</v>
      </c>
      <c r="BI22" s="19">
        <f t="shared" si="6"/>
        <v>0</v>
      </c>
      <c r="BJ22" s="19">
        <f t="shared" si="6"/>
        <v>0</v>
      </c>
      <c r="BK22" s="19">
        <f t="shared" si="6"/>
        <v>5.4143999999999997</v>
      </c>
      <c r="BL22" s="19">
        <f t="shared" si="6"/>
        <v>0</v>
      </c>
      <c r="BM22" s="19">
        <f t="shared" si="6"/>
        <v>0</v>
      </c>
      <c r="BN22" s="19">
        <f t="shared" si="6"/>
        <v>0</v>
      </c>
      <c r="BO22" s="19">
        <f t="shared" si="6"/>
        <v>0</v>
      </c>
      <c r="BP22" s="19">
        <f t="shared" ref="BP22:CE22" si="7">BP8*BP9*BP13/1000000</f>
        <v>0</v>
      </c>
      <c r="BQ22" s="19">
        <f t="shared" si="7"/>
        <v>0</v>
      </c>
      <c r="BR22" s="19">
        <f t="shared" si="7"/>
        <v>0</v>
      </c>
      <c r="BS22" s="19">
        <f t="shared" si="7"/>
        <v>0</v>
      </c>
      <c r="BT22" s="19">
        <f t="shared" si="7"/>
        <v>0</v>
      </c>
      <c r="BU22" s="19">
        <f t="shared" si="7"/>
        <v>0</v>
      </c>
      <c r="BV22" s="19">
        <f t="shared" si="7"/>
        <v>0</v>
      </c>
      <c r="BW22" s="19">
        <f t="shared" si="7"/>
        <v>0</v>
      </c>
      <c r="BX22" s="19">
        <f t="shared" si="7"/>
        <v>0</v>
      </c>
      <c r="BY22" s="19">
        <f t="shared" si="7"/>
        <v>0</v>
      </c>
      <c r="BZ22" s="19">
        <f t="shared" si="7"/>
        <v>0</v>
      </c>
      <c r="CA22" s="19">
        <f t="shared" si="7"/>
        <v>0</v>
      </c>
      <c r="CB22" s="19">
        <f t="shared" si="7"/>
        <v>0</v>
      </c>
      <c r="CC22" s="19">
        <f t="shared" si="7"/>
        <v>0</v>
      </c>
      <c r="CD22" s="19">
        <f t="shared" si="7"/>
        <v>0</v>
      </c>
      <c r="CE22" s="19">
        <f t="shared" si="7"/>
        <v>0</v>
      </c>
      <c r="CF22" s="19">
        <f t="shared" si="1"/>
        <v>0</v>
      </c>
      <c r="CG22" s="19">
        <f t="shared" si="1"/>
        <v>0</v>
      </c>
      <c r="CH22" s="19">
        <f t="shared" ref="CH22:CQ22" si="8">CH8*CH9*CH13/1000000</f>
        <v>0</v>
      </c>
      <c r="CI22" s="19">
        <f t="shared" si="8"/>
        <v>0</v>
      </c>
      <c r="CJ22" s="19">
        <f t="shared" si="8"/>
        <v>0</v>
      </c>
      <c r="CK22" s="19">
        <f t="shared" si="8"/>
        <v>0</v>
      </c>
      <c r="CL22" s="19">
        <f t="shared" si="8"/>
        <v>0</v>
      </c>
      <c r="CM22" s="19">
        <f t="shared" si="8"/>
        <v>0</v>
      </c>
      <c r="CN22" s="19">
        <f t="shared" si="8"/>
        <v>5.5296000000000003</v>
      </c>
      <c r="CO22" s="19">
        <f t="shared" si="8"/>
        <v>0</v>
      </c>
      <c r="CP22" s="19">
        <f t="shared" si="8"/>
        <v>0</v>
      </c>
      <c r="CQ22" s="19">
        <f t="shared" si="8"/>
        <v>0</v>
      </c>
      <c r="CR22" s="19">
        <f>CR8*CR9*CR13/1000000</f>
        <v>0</v>
      </c>
      <c r="CS22" s="19">
        <f>CS8*CS9*CS13/1000000</f>
        <v>0</v>
      </c>
      <c r="CT22" s="48">
        <f t="shared" si="2"/>
        <v>16.128</v>
      </c>
      <c r="CU22" s="54">
        <f>(CT22/'Ante operam'!CT22*100)-100</f>
        <v>15.543328748280601</v>
      </c>
    </row>
    <row r="23" spans="3:104" ht="40.25" customHeight="1" thickBot="1" x14ac:dyDescent="0.65">
      <c r="C23" s="12" t="s">
        <v>16</v>
      </c>
      <c r="D23" s="19">
        <f t="shared" ref="D23:BO23" si="9">D8*D9*D14/1000000</f>
        <v>0</v>
      </c>
      <c r="E23" s="19">
        <f t="shared" si="9"/>
        <v>0</v>
      </c>
      <c r="F23" s="19">
        <f t="shared" si="9"/>
        <v>0</v>
      </c>
      <c r="G23" s="19">
        <f t="shared" si="9"/>
        <v>0</v>
      </c>
      <c r="H23" s="19">
        <f t="shared" si="9"/>
        <v>0</v>
      </c>
      <c r="I23" s="19">
        <f t="shared" si="9"/>
        <v>0</v>
      </c>
      <c r="J23" s="19">
        <f t="shared" si="9"/>
        <v>0</v>
      </c>
      <c r="K23" s="19">
        <f t="shared" si="9"/>
        <v>0</v>
      </c>
      <c r="L23" s="19">
        <f t="shared" si="9"/>
        <v>0</v>
      </c>
      <c r="M23" s="19">
        <f t="shared" si="9"/>
        <v>0</v>
      </c>
      <c r="N23" s="19">
        <f t="shared" si="9"/>
        <v>0</v>
      </c>
      <c r="O23" s="19">
        <f t="shared" si="9"/>
        <v>0</v>
      </c>
      <c r="P23" s="19">
        <f t="shared" si="9"/>
        <v>0</v>
      </c>
      <c r="Q23" s="19">
        <f t="shared" si="9"/>
        <v>0</v>
      </c>
      <c r="R23" s="19">
        <f t="shared" si="9"/>
        <v>0</v>
      </c>
      <c r="S23" s="19">
        <f t="shared" si="9"/>
        <v>0</v>
      </c>
      <c r="T23" s="19">
        <f t="shared" si="9"/>
        <v>0</v>
      </c>
      <c r="U23" s="19">
        <f t="shared" si="9"/>
        <v>0</v>
      </c>
      <c r="V23" s="19">
        <f t="shared" si="9"/>
        <v>0</v>
      </c>
      <c r="W23" s="19">
        <f t="shared" si="9"/>
        <v>0</v>
      </c>
      <c r="X23" s="19">
        <f t="shared" si="9"/>
        <v>0</v>
      </c>
      <c r="Y23" s="19">
        <f t="shared" si="9"/>
        <v>0</v>
      </c>
      <c r="Z23" s="19">
        <f t="shared" si="9"/>
        <v>0</v>
      </c>
      <c r="AA23" s="19">
        <f t="shared" si="9"/>
        <v>0</v>
      </c>
      <c r="AB23" s="19">
        <f t="shared" si="9"/>
        <v>0</v>
      </c>
      <c r="AC23" s="19">
        <f t="shared" si="9"/>
        <v>0</v>
      </c>
      <c r="AD23" s="19">
        <f t="shared" si="9"/>
        <v>0</v>
      </c>
      <c r="AE23" s="19">
        <f t="shared" si="9"/>
        <v>0</v>
      </c>
      <c r="AF23" s="19">
        <f t="shared" si="9"/>
        <v>0</v>
      </c>
      <c r="AG23" s="19">
        <f t="shared" si="9"/>
        <v>0</v>
      </c>
      <c r="AH23" s="19">
        <f t="shared" si="9"/>
        <v>0</v>
      </c>
      <c r="AI23" s="19">
        <f t="shared" si="9"/>
        <v>0</v>
      </c>
      <c r="AJ23" s="19">
        <f t="shared" si="9"/>
        <v>0</v>
      </c>
      <c r="AK23" s="19">
        <f t="shared" si="9"/>
        <v>0</v>
      </c>
      <c r="AL23" s="19">
        <f t="shared" si="9"/>
        <v>0</v>
      </c>
      <c r="AM23" s="19">
        <f t="shared" si="9"/>
        <v>0</v>
      </c>
      <c r="AN23" s="19">
        <f t="shared" si="9"/>
        <v>0</v>
      </c>
      <c r="AO23" s="19">
        <f t="shared" si="9"/>
        <v>0</v>
      </c>
      <c r="AP23" s="19">
        <f t="shared" si="9"/>
        <v>0</v>
      </c>
      <c r="AQ23" s="19">
        <f t="shared" si="9"/>
        <v>0</v>
      </c>
      <c r="AR23" s="19">
        <f t="shared" si="9"/>
        <v>0</v>
      </c>
      <c r="AS23" s="19">
        <f t="shared" si="9"/>
        <v>0</v>
      </c>
      <c r="AT23" s="19">
        <f t="shared" si="9"/>
        <v>1.8</v>
      </c>
      <c r="AU23" s="19">
        <f t="shared" si="9"/>
        <v>0</v>
      </c>
      <c r="AV23" s="19">
        <f t="shared" si="9"/>
        <v>0</v>
      </c>
      <c r="AW23" s="19">
        <f t="shared" si="9"/>
        <v>0</v>
      </c>
      <c r="AX23" s="19">
        <f t="shared" si="9"/>
        <v>0</v>
      </c>
      <c r="AY23" s="19">
        <f t="shared" si="9"/>
        <v>0</v>
      </c>
      <c r="AZ23" s="19">
        <f t="shared" si="9"/>
        <v>0</v>
      </c>
      <c r="BA23" s="19">
        <f t="shared" si="9"/>
        <v>0</v>
      </c>
      <c r="BB23" s="19">
        <f t="shared" si="9"/>
        <v>0</v>
      </c>
      <c r="BC23" s="19">
        <f t="shared" si="9"/>
        <v>0</v>
      </c>
      <c r="BD23" s="19">
        <f t="shared" si="9"/>
        <v>0</v>
      </c>
      <c r="BE23" s="19">
        <f t="shared" si="9"/>
        <v>51.84</v>
      </c>
      <c r="BF23" s="19">
        <f t="shared" si="9"/>
        <v>0</v>
      </c>
      <c r="BG23" s="19">
        <f t="shared" si="9"/>
        <v>0</v>
      </c>
      <c r="BH23" s="19">
        <f t="shared" si="9"/>
        <v>0</v>
      </c>
      <c r="BI23" s="19">
        <f t="shared" si="9"/>
        <v>0</v>
      </c>
      <c r="BJ23" s="19">
        <f t="shared" si="9"/>
        <v>0</v>
      </c>
      <c r="BK23" s="19">
        <f t="shared" si="9"/>
        <v>50.688000000000002</v>
      </c>
      <c r="BL23" s="19">
        <f t="shared" si="9"/>
        <v>0</v>
      </c>
      <c r="BM23" s="19">
        <f t="shared" si="9"/>
        <v>0</v>
      </c>
      <c r="BN23" s="19">
        <f t="shared" si="9"/>
        <v>0</v>
      </c>
      <c r="BO23" s="19">
        <f t="shared" si="9"/>
        <v>0</v>
      </c>
      <c r="BP23" s="19">
        <f t="shared" ref="BP23:CE23" si="10">BP8*BP9*BP14/1000000</f>
        <v>0</v>
      </c>
      <c r="BQ23" s="19">
        <f t="shared" si="10"/>
        <v>0</v>
      </c>
      <c r="BR23" s="19">
        <f t="shared" si="10"/>
        <v>0</v>
      </c>
      <c r="BS23" s="19">
        <f t="shared" si="10"/>
        <v>0</v>
      </c>
      <c r="BT23" s="19">
        <f t="shared" si="10"/>
        <v>0</v>
      </c>
      <c r="BU23" s="19">
        <f t="shared" si="10"/>
        <v>0</v>
      </c>
      <c r="BV23" s="19">
        <f t="shared" si="10"/>
        <v>0</v>
      </c>
      <c r="BW23" s="19">
        <f t="shared" si="10"/>
        <v>0</v>
      </c>
      <c r="BX23" s="19">
        <f t="shared" si="10"/>
        <v>0</v>
      </c>
      <c r="BY23" s="19">
        <f t="shared" si="10"/>
        <v>0</v>
      </c>
      <c r="BZ23" s="19">
        <f t="shared" si="10"/>
        <v>0</v>
      </c>
      <c r="CA23" s="19">
        <f t="shared" si="10"/>
        <v>0</v>
      </c>
      <c r="CB23" s="19">
        <f t="shared" si="10"/>
        <v>0</v>
      </c>
      <c r="CC23" s="19">
        <f t="shared" si="10"/>
        <v>0</v>
      </c>
      <c r="CD23" s="19">
        <f t="shared" si="10"/>
        <v>0</v>
      </c>
      <c r="CE23" s="19">
        <f t="shared" si="10"/>
        <v>0</v>
      </c>
      <c r="CF23" s="19">
        <f t="shared" si="1"/>
        <v>0</v>
      </c>
      <c r="CG23" s="19">
        <f t="shared" si="1"/>
        <v>0</v>
      </c>
      <c r="CH23" s="19">
        <f t="shared" ref="CH23:CQ23" si="11">CH8*CH9*CH14/1000000</f>
        <v>0</v>
      </c>
      <c r="CI23" s="19">
        <f t="shared" si="11"/>
        <v>0</v>
      </c>
      <c r="CJ23" s="19">
        <f t="shared" si="11"/>
        <v>0</v>
      </c>
      <c r="CK23" s="19">
        <f t="shared" si="11"/>
        <v>0</v>
      </c>
      <c r="CL23" s="19">
        <f t="shared" si="11"/>
        <v>0</v>
      </c>
      <c r="CM23" s="19">
        <f t="shared" si="11"/>
        <v>0</v>
      </c>
      <c r="CN23" s="19">
        <f t="shared" si="11"/>
        <v>54.143999999999998</v>
      </c>
      <c r="CO23" s="19">
        <f t="shared" si="11"/>
        <v>0</v>
      </c>
      <c r="CP23" s="19">
        <f t="shared" si="11"/>
        <v>0</v>
      </c>
      <c r="CQ23" s="19">
        <f t="shared" si="11"/>
        <v>0</v>
      </c>
      <c r="CR23" s="19">
        <f>CR8*CR9*CR14/1000000</f>
        <v>0</v>
      </c>
      <c r="CS23" s="19">
        <f>CS8*CS9*CS14/1000000</f>
        <v>0</v>
      </c>
      <c r="CT23" s="48">
        <f t="shared" si="2"/>
        <v>158.47200000000001</v>
      </c>
      <c r="CU23" s="54">
        <f>(CT23/'Ante operam'!CT23*100)-100</f>
        <v>15.215494678066648</v>
      </c>
    </row>
    <row r="24" spans="3:104" ht="36.65" customHeight="1" thickBot="1" x14ac:dyDescent="0.65">
      <c r="C24" s="12" t="s">
        <v>17</v>
      </c>
      <c r="D24" s="19">
        <f t="shared" ref="D24:BO24" si="12">D8*D9*D15/1000000</f>
        <v>0</v>
      </c>
      <c r="E24" s="19">
        <f t="shared" si="12"/>
        <v>0</v>
      </c>
      <c r="F24" s="19">
        <f t="shared" si="12"/>
        <v>0</v>
      </c>
      <c r="G24" s="19">
        <f t="shared" si="12"/>
        <v>0</v>
      </c>
      <c r="H24" s="19">
        <f t="shared" si="12"/>
        <v>0</v>
      </c>
      <c r="I24" s="19">
        <f t="shared" si="12"/>
        <v>0</v>
      </c>
      <c r="J24" s="19">
        <f t="shared" si="12"/>
        <v>0</v>
      </c>
      <c r="K24" s="19">
        <f t="shared" si="12"/>
        <v>0</v>
      </c>
      <c r="L24" s="19">
        <f t="shared" si="12"/>
        <v>0</v>
      </c>
      <c r="M24" s="19">
        <f t="shared" si="12"/>
        <v>0</v>
      </c>
      <c r="N24" s="19">
        <f t="shared" si="12"/>
        <v>0</v>
      </c>
      <c r="O24" s="19">
        <f t="shared" si="12"/>
        <v>0</v>
      </c>
      <c r="P24" s="19">
        <f t="shared" si="12"/>
        <v>0</v>
      </c>
      <c r="Q24" s="19">
        <f t="shared" si="12"/>
        <v>0</v>
      </c>
      <c r="R24" s="19">
        <f t="shared" si="12"/>
        <v>0</v>
      </c>
      <c r="S24" s="19">
        <f t="shared" si="12"/>
        <v>0</v>
      </c>
      <c r="T24" s="19">
        <f t="shared" si="12"/>
        <v>0</v>
      </c>
      <c r="U24" s="19">
        <f t="shared" si="12"/>
        <v>0</v>
      </c>
      <c r="V24" s="19">
        <f t="shared" si="12"/>
        <v>0</v>
      </c>
      <c r="W24" s="19">
        <f t="shared" si="12"/>
        <v>0</v>
      </c>
      <c r="X24" s="19">
        <f t="shared" si="12"/>
        <v>0</v>
      </c>
      <c r="Y24" s="19">
        <f t="shared" si="12"/>
        <v>0</v>
      </c>
      <c r="Z24" s="19">
        <f t="shared" si="12"/>
        <v>0</v>
      </c>
      <c r="AA24" s="19">
        <f t="shared" si="12"/>
        <v>0</v>
      </c>
      <c r="AB24" s="19">
        <f t="shared" si="12"/>
        <v>0</v>
      </c>
      <c r="AC24" s="19">
        <f t="shared" si="12"/>
        <v>0</v>
      </c>
      <c r="AD24" s="19">
        <f t="shared" si="12"/>
        <v>0</v>
      </c>
      <c r="AE24" s="19">
        <f t="shared" si="12"/>
        <v>0</v>
      </c>
      <c r="AF24" s="19">
        <f t="shared" si="12"/>
        <v>0</v>
      </c>
      <c r="AG24" s="19">
        <f t="shared" si="12"/>
        <v>0</v>
      </c>
      <c r="AH24" s="19">
        <f t="shared" si="12"/>
        <v>0</v>
      </c>
      <c r="AI24" s="19">
        <f t="shared" si="12"/>
        <v>0</v>
      </c>
      <c r="AJ24" s="19">
        <f t="shared" si="12"/>
        <v>0</v>
      </c>
      <c r="AK24" s="19">
        <f t="shared" si="12"/>
        <v>0</v>
      </c>
      <c r="AL24" s="19">
        <f t="shared" si="12"/>
        <v>0</v>
      </c>
      <c r="AM24" s="19">
        <f t="shared" si="12"/>
        <v>0</v>
      </c>
      <c r="AN24" s="19">
        <f t="shared" si="12"/>
        <v>0</v>
      </c>
      <c r="AO24" s="19">
        <f t="shared" si="12"/>
        <v>0</v>
      </c>
      <c r="AP24" s="19">
        <f t="shared" si="12"/>
        <v>0</v>
      </c>
      <c r="AQ24" s="19">
        <f t="shared" si="12"/>
        <v>0</v>
      </c>
      <c r="AR24" s="19">
        <f t="shared" si="12"/>
        <v>0</v>
      </c>
      <c r="AS24" s="19">
        <f t="shared" si="12"/>
        <v>0</v>
      </c>
      <c r="AT24" s="19">
        <f t="shared" si="12"/>
        <v>0</v>
      </c>
      <c r="AU24" s="19">
        <f t="shared" si="12"/>
        <v>0</v>
      </c>
      <c r="AV24" s="19">
        <f t="shared" si="12"/>
        <v>0</v>
      </c>
      <c r="AW24" s="19">
        <f t="shared" si="12"/>
        <v>0</v>
      </c>
      <c r="AX24" s="19">
        <f t="shared" si="12"/>
        <v>0</v>
      </c>
      <c r="AY24" s="19">
        <f t="shared" si="12"/>
        <v>0</v>
      </c>
      <c r="AZ24" s="19">
        <f t="shared" si="12"/>
        <v>0</v>
      </c>
      <c r="BA24" s="19">
        <f t="shared" si="12"/>
        <v>0</v>
      </c>
      <c r="BB24" s="19">
        <f t="shared" si="12"/>
        <v>0</v>
      </c>
      <c r="BC24" s="19">
        <f t="shared" si="12"/>
        <v>0</v>
      </c>
      <c r="BD24" s="19">
        <f t="shared" si="12"/>
        <v>0</v>
      </c>
      <c r="BE24" s="19">
        <f t="shared" si="12"/>
        <v>20.52</v>
      </c>
      <c r="BF24" s="19">
        <f t="shared" si="12"/>
        <v>0</v>
      </c>
      <c r="BG24" s="19">
        <f t="shared" si="12"/>
        <v>0</v>
      </c>
      <c r="BH24" s="19">
        <f t="shared" si="12"/>
        <v>0</v>
      </c>
      <c r="BI24" s="19">
        <f t="shared" si="12"/>
        <v>0</v>
      </c>
      <c r="BJ24" s="19">
        <f t="shared" si="12"/>
        <v>0</v>
      </c>
      <c r="BK24" s="19">
        <f t="shared" si="12"/>
        <v>19.584</v>
      </c>
      <c r="BL24" s="19">
        <f t="shared" si="12"/>
        <v>0</v>
      </c>
      <c r="BM24" s="19">
        <f t="shared" si="12"/>
        <v>0</v>
      </c>
      <c r="BN24" s="19">
        <f t="shared" si="12"/>
        <v>0</v>
      </c>
      <c r="BO24" s="19">
        <f t="shared" si="12"/>
        <v>0</v>
      </c>
      <c r="BP24" s="19">
        <f t="shared" ref="BP24:CE24" si="13">BP8*BP9*BP15/1000000</f>
        <v>0</v>
      </c>
      <c r="BQ24" s="19">
        <f t="shared" si="13"/>
        <v>0</v>
      </c>
      <c r="BR24" s="19">
        <f t="shared" si="13"/>
        <v>0</v>
      </c>
      <c r="BS24" s="19">
        <f t="shared" si="13"/>
        <v>0</v>
      </c>
      <c r="BT24" s="19">
        <f t="shared" si="13"/>
        <v>0</v>
      </c>
      <c r="BU24" s="19">
        <f t="shared" si="13"/>
        <v>0</v>
      </c>
      <c r="BV24" s="19">
        <f t="shared" si="13"/>
        <v>0</v>
      </c>
      <c r="BW24" s="19">
        <f t="shared" si="13"/>
        <v>0</v>
      </c>
      <c r="BX24" s="19">
        <f t="shared" si="13"/>
        <v>0</v>
      </c>
      <c r="BY24" s="19">
        <f t="shared" si="13"/>
        <v>0</v>
      </c>
      <c r="BZ24" s="19">
        <f t="shared" si="13"/>
        <v>0</v>
      </c>
      <c r="CA24" s="19">
        <f t="shared" si="13"/>
        <v>0</v>
      </c>
      <c r="CB24" s="19">
        <f t="shared" si="13"/>
        <v>0</v>
      </c>
      <c r="CC24" s="19">
        <f t="shared" si="13"/>
        <v>0</v>
      </c>
      <c r="CD24" s="19">
        <f t="shared" si="13"/>
        <v>0</v>
      </c>
      <c r="CE24" s="19">
        <f t="shared" si="13"/>
        <v>0</v>
      </c>
      <c r="CF24" s="19">
        <f t="shared" si="1"/>
        <v>0</v>
      </c>
      <c r="CG24" s="19">
        <f t="shared" si="1"/>
        <v>0</v>
      </c>
      <c r="CH24" s="19">
        <f t="shared" ref="CH24:CQ24" si="14">CH8*CH9*CH15/1000000</f>
        <v>0</v>
      </c>
      <c r="CI24" s="19">
        <f t="shared" si="14"/>
        <v>0</v>
      </c>
      <c r="CJ24" s="19">
        <f t="shared" si="14"/>
        <v>0</v>
      </c>
      <c r="CK24" s="19">
        <f t="shared" si="14"/>
        <v>0</v>
      </c>
      <c r="CL24" s="19">
        <f t="shared" si="14"/>
        <v>0</v>
      </c>
      <c r="CM24" s="19">
        <f t="shared" si="14"/>
        <v>0</v>
      </c>
      <c r="CN24" s="19">
        <f t="shared" si="14"/>
        <v>21.888000000000002</v>
      </c>
      <c r="CO24" s="19">
        <f t="shared" si="14"/>
        <v>0</v>
      </c>
      <c r="CP24" s="19">
        <f t="shared" si="14"/>
        <v>0</v>
      </c>
      <c r="CQ24" s="19">
        <f t="shared" si="14"/>
        <v>0</v>
      </c>
      <c r="CR24" s="19">
        <f>CR8*CR9*CR15/1000000</f>
        <v>0</v>
      </c>
      <c r="CS24" s="19">
        <f>CS8*CS9*CS15/1000000</f>
        <v>0</v>
      </c>
      <c r="CT24" s="48">
        <f t="shared" si="2"/>
        <v>61.992000000000004</v>
      </c>
      <c r="CU24" s="54">
        <f>(CT24/'Ante operam'!CT24*100)-100</f>
        <v>15.415549597855232</v>
      </c>
    </row>
    <row r="25" spans="3:104" ht="63" customHeight="1" thickBot="1" x14ac:dyDescent="0.8">
      <c r="C25" s="12" t="s">
        <v>18</v>
      </c>
      <c r="D25" s="19">
        <f t="shared" ref="D25:BO25" si="15">D8*D9*D16/1000000</f>
        <v>0</v>
      </c>
      <c r="E25" s="19">
        <f t="shared" si="15"/>
        <v>0</v>
      </c>
      <c r="F25" s="19">
        <f t="shared" si="15"/>
        <v>0</v>
      </c>
      <c r="G25" s="19">
        <f t="shared" si="15"/>
        <v>0</v>
      </c>
      <c r="H25" s="19">
        <f t="shared" si="15"/>
        <v>0</v>
      </c>
      <c r="I25" s="19">
        <f t="shared" si="15"/>
        <v>0</v>
      </c>
      <c r="J25" s="19">
        <f t="shared" si="15"/>
        <v>0</v>
      </c>
      <c r="K25" s="19">
        <f t="shared" si="15"/>
        <v>0</v>
      </c>
      <c r="L25" s="19">
        <f t="shared" si="15"/>
        <v>0</v>
      </c>
      <c r="M25" s="19">
        <f t="shared" si="15"/>
        <v>0</v>
      </c>
      <c r="N25" s="19">
        <f t="shared" si="15"/>
        <v>0</v>
      </c>
      <c r="O25" s="19">
        <f t="shared" si="15"/>
        <v>0</v>
      </c>
      <c r="P25" s="19">
        <f t="shared" si="15"/>
        <v>0</v>
      </c>
      <c r="Q25" s="19">
        <f t="shared" si="15"/>
        <v>0</v>
      </c>
      <c r="R25" s="19">
        <f t="shared" si="15"/>
        <v>0</v>
      </c>
      <c r="S25" s="19">
        <f t="shared" si="15"/>
        <v>0</v>
      </c>
      <c r="T25" s="19">
        <f t="shared" si="15"/>
        <v>0</v>
      </c>
      <c r="U25" s="19">
        <f t="shared" si="15"/>
        <v>0</v>
      </c>
      <c r="V25" s="19">
        <f t="shared" si="15"/>
        <v>0</v>
      </c>
      <c r="W25" s="19">
        <f t="shared" si="15"/>
        <v>0</v>
      </c>
      <c r="X25" s="19">
        <f t="shared" si="15"/>
        <v>0</v>
      </c>
      <c r="Y25" s="19">
        <f t="shared" si="15"/>
        <v>0</v>
      </c>
      <c r="Z25" s="19">
        <f t="shared" si="15"/>
        <v>0</v>
      </c>
      <c r="AA25" s="19">
        <f t="shared" si="15"/>
        <v>0</v>
      </c>
      <c r="AB25" s="19">
        <f t="shared" si="15"/>
        <v>0</v>
      </c>
      <c r="AC25" s="19">
        <f t="shared" si="15"/>
        <v>0</v>
      </c>
      <c r="AD25" s="19">
        <f t="shared" si="15"/>
        <v>520.79999999999995</v>
      </c>
      <c r="AE25" s="19">
        <f t="shared" si="15"/>
        <v>0</v>
      </c>
      <c r="AF25" s="19">
        <f t="shared" si="15"/>
        <v>446.4</v>
      </c>
      <c r="AG25" s="19">
        <f t="shared" si="15"/>
        <v>0</v>
      </c>
      <c r="AH25" s="19">
        <f t="shared" si="15"/>
        <v>0</v>
      </c>
      <c r="AI25" s="19">
        <f t="shared" si="15"/>
        <v>0</v>
      </c>
      <c r="AJ25" s="19">
        <f t="shared" si="15"/>
        <v>0</v>
      </c>
      <c r="AK25" s="19">
        <f t="shared" si="15"/>
        <v>0</v>
      </c>
      <c r="AL25" s="19">
        <f t="shared" si="15"/>
        <v>0</v>
      </c>
      <c r="AM25" s="19">
        <f t="shared" si="15"/>
        <v>0</v>
      </c>
      <c r="AN25" s="19">
        <f t="shared" si="15"/>
        <v>0</v>
      </c>
      <c r="AO25" s="19">
        <f t="shared" si="15"/>
        <v>0</v>
      </c>
      <c r="AP25" s="19">
        <f t="shared" si="15"/>
        <v>0</v>
      </c>
      <c r="AQ25" s="19">
        <f t="shared" si="15"/>
        <v>0</v>
      </c>
      <c r="AR25" s="19">
        <f t="shared" si="15"/>
        <v>0</v>
      </c>
      <c r="AS25" s="19">
        <f t="shared" si="15"/>
        <v>0</v>
      </c>
      <c r="AT25" s="19">
        <f t="shared" si="15"/>
        <v>0</v>
      </c>
      <c r="AU25" s="19">
        <f t="shared" si="15"/>
        <v>0</v>
      </c>
      <c r="AV25" s="19">
        <f t="shared" si="15"/>
        <v>0</v>
      </c>
      <c r="AW25" s="19">
        <f t="shared" si="15"/>
        <v>0</v>
      </c>
      <c r="AX25" s="19">
        <f t="shared" si="15"/>
        <v>0</v>
      </c>
      <c r="AY25" s="19">
        <f t="shared" si="15"/>
        <v>0</v>
      </c>
      <c r="AZ25" s="19">
        <f t="shared" si="15"/>
        <v>0</v>
      </c>
      <c r="BA25" s="19">
        <f t="shared" si="15"/>
        <v>0</v>
      </c>
      <c r="BB25" s="19">
        <f t="shared" si="15"/>
        <v>0</v>
      </c>
      <c r="BC25" s="19">
        <f t="shared" si="15"/>
        <v>0</v>
      </c>
      <c r="BD25" s="19">
        <f t="shared" si="15"/>
        <v>0</v>
      </c>
      <c r="BE25" s="19">
        <f t="shared" si="15"/>
        <v>0</v>
      </c>
      <c r="BF25" s="19">
        <f t="shared" si="15"/>
        <v>0</v>
      </c>
      <c r="BG25" s="19">
        <f t="shared" si="15"/>
        <v>0</v>
      </c>
      <c r="BH25" s="19">
        <f t="shared" si="15"/>
        <v>0</v>
      </c>
      <c r="BI25" s="19">
        <f t="shared" si="15"/>
        <v>0</v>
      </c>
      <c r="BJ25" s="19">
        <f t="shared" si="15"/>
        <v>0</v>
      </c>
      <c r="BK25" s="19">
        <f t="shared" si="15"/>
        <v>0</v>
      </c>
      <c r="BL25" s="19">
        <f t="shared" si="15"/>
        <v>0</v>
      </c>
      <c r="BM25" s="19">
        <f t="shared" si="15"/>
        <v>0</v>
      </c>
      <c r="BN25" s="19">
        <f t="shared" si="15"/>
        <v>0</v>
      </c>
      <c r="BO25" s="19">
        <f t="shared" si="15"/>
        <v>0</v>
      </c>
      <c r="BP25" s="19">
        <f t="shared" ref="BP25:CE25" si="16">BP8*BP9*BP16/1000000</f>
        <v>0</v>
      </c>
      <c r="BQ25" s="19">
        <f t="shared" si="16"/>
        <v>0</v>
      </c>
      <c r="BR25" s="19">
        <f t="shared" si="16"/>
        <v>0</v>
      </c>
      <c r="BS25" s="19">
        <f t="shared" si="16"/>
        <v>0</v>
      </c>
      <c r="BT25" s="19">
        <f t="shared" si="16"/>
        <v>0</v>
      </c>
      <c r="BU25" s="19">
        <f t="shared" si="16"/>
        <v>0</v>
      </c>
      <c r="BV25" s="19">
        <f t="shared" si="16"/>
        <v>0</v>
      </c>
      <c r="BW25" s="19">
        <f t="shared" si="16"/>
        <v>0</v>
      </c>
      <c r="BX25" s="19">
        <f t="shared" si="16"/>
        <v>0</v>
      </c>
      <c r="BY25" s="19">
        <f t="shared" si="16"/>
        <v>0</v>
      </c>
      <c r="BZ25" s="19">
        <f t="shared" si="16"/>
        <v>0</v>
      </c>
      <c r="CA25" s="19">
        <f t="shared" si="16"/>
        <v>0</v>
      </c>
      <c r="CB25" s="19">
        <f t="shared" si="16"/>
        <v>0</v>
      </c>
      <c r="CC25" s="19">
        <f t="shared" si="16"/>
        <v>0</v>
      </c>
      <c r="CD25" s="19">
        <f t="shared" si="16"/>
        <v>0</v>
      </c>
      <c r="CE25" s="19">
        <f t="shared" si="16"/>
        <v>520.79999999999995</v>
      </c>
      <c r="CF25" s="19">
        <f t="shared" si="1"/>
        <v>0</v>
      </c>
      <c r="CG25" s="19">
        <f t="shared" si="1"/>
        <v>0</v>
      </c>
      <c r="CH25" s="19">
        <f t="shared" ref="CH25:CQ25" si="17">CH8*CH9*CH16/1000000</f>
        <v>0</v>
      </c>
      <c r="CI25" s="19">
        <f t="shared" si="17"/>
        <v>0</v>
      </c>
      <c r="CJ25" s="19">
        <f t="shared" si="17"/>
        <v>0</v>
      </c>
      <c r="CK25" s="19">
        <f t="shared" si="17"/>
        <v>0</v>
      </c>
      <c r="CL25" s="19">
        <f t="shared" si="17"/>
        <v>0</v>
      </c>
      <c r="CM25" s="19">
        <f t="shared" si="17"/>
        <v>0</v>
      </c>
      <c r="CN25" s="19">
        <f t="shared" si="17"/>
        <v>0</v>
      </c>
      <c r="CO25" s="19">
        <f t="shared" si="17"/>
        <v>0</v>
      </c>
      <c r="CP25" s="19">
        <f t="shared" si="17"/>
        <v>0</v>
      </c>
      <c r="CQ25" s="19">
        <f t="shared" si="17"/>
        <v>0</v>
      </c>
      <c r="CR25" s="19">
        <f>CR8*CR9*CR16/1000000</f>
        <v>0</v>
      </c>
      <c r="CS25" s="19">
        <f>CS8*CS9*CS16/1000000</f>
        <v>0</v>
      </c>
      <c r="CT25" s="48">
        <f t="shared" si="2"/>
        <v>1488</v>
      </c>
      <c r="CU25" s="54">
        <f>(CT25/'Ante operam'!CT25*100)-100</f>
        <v>0</v>
      </c>
      <c r="CW25" s="60"/>
      <c r="CX25" s="50"/>
      <c r="CY25" s="50"/>
      <c r="CZ25" s="50"/>
    </row>
    <row r="26" spans="3:104" ht="35" thickBot="1" x14ac:dyDescent="0.65">
      <c r="C26" s="2" t="s">
        <v>19</v>
      </c>
      <c r="D26" s="19">
        <f t="shared" ref="D26:BO26" si="18">D8*D9*D17/1000000</f>
        <v>0</v>
      </c>
      <c r="E26" s="19">
        <f t="shared" si="18"/>
        <v>0</v>
      </c>
      <c r="F26" s="19">
        <f t="shared" si="18"/>
        <v>0</v>
      </c>
      <c r="G26" s="19">
        <f t="shared" si="18"/>
        <v>0</v>
      </c>
      <c r="H26" s="19">
        <f t="shared" si="18"/>
        <v>0</v>
      </c>
      <c r="I26" s="19">
        <f t="shared" si="18"/>
        <v>0</v>
      </c>
      <c r="J26" s="19">
        <f t="shared" si="18"/>
        <v>0</v>
      </c>
      <c r="K26" s="19">
        <f>K8*K9*K17/1000000</f>
        <v>113.4</v>
      </c>
      <c r="L26" s="19">
        <f t="shared" si="18"/>
        <v>0</v>
      </c>
      <c r="M26" s="19">
        <f t="shared" si="18"/>
        <v>0</v>
      </c>
      <c r="N26" s="19">
        <f t="shared" si="18"/>
        <v>0</v>
      </c>
      <c r="O26" s="19">
        <f t="shared" si="18"/>
        <v>0</v>
      </c>
      <c r="P26" s="19">
        <f t="shared" si="18"/>
        <v>0</v>
      </c>
      <c r="Q26" s="19">
        <f t="shared" si="18"/>
        <v>0</v>
      </c>
      <c r="R26" s="19">
        <f t="shared" si="18"/>
        <v>0</v>
      </c>
      <c r="S26" s="19">
        <f t="shared" si="18"/>
        <v>0</v>
      </c>
      <c r="T26" s="19">
        <f t="shared" si="18"/>
        <v>0</v>
      </c>
      <c r="U26" s="19">
        <f t="shared" si="18"/>
        <v>0</v>
      </c>
      <c r="V26" s="19">
        <f t="shared" si="18"/>
        <v>0</v>
      </c>
      <c r="W26" s="19">
        <f t="shared" si="18"/>
        <v>0</v>
      </c>
      <c r="X26" s="19">
        <f t="shared" si="18"/>
        <v>0</v>
      </c>
      <c r="Y26" s="19">
        <f t="shared" si="18"/>
        <v>0</v>
      </c>
      <c r="Z26" s="19">
        <f t="shared" si="18"/>
        <v>0</v>
      </c>
      <c r="AA26" s="19">
        <f t="shared" si="18"/>
        <v>0</v>
      </c>
      <c r="AB26" s="19">
        <f t="shared" si="18"/>
        <v>0</v>
      </c>
      <c r="AC26" s="19">
        <f t="shared" si="18"/>
        <v>0</v>
      </c>
      <c r="AD26" s="19">
        <f t="shared" si="18"/>
        <v>319.2</v>
      </c>
      <c r="AE26" s="19">
        <f t="shared" si="18"/>
        <v>0</v>
      </c>
      <c r="AF26" s="19">
        <f t="shared" si="18"/>
        <v>273.60000000000002</v>
      </c>
      <c r="AG26" s="19">
        <f t="shared" si="18"/>
        <v>0</v>
      </c>
      <c r="AH26" s="19">
        <f t="shared" si="18"/>
        <v>0</v>
      </c>
      <c r="AI26" s="19">
        <f t="shared" si="18"/>
        <v>0</v>
      </c>
      <c r="AJ26" s="19">
        <f t="shared" si="18"/>
        <v>0</v>
      </c>
      <c r="AK26" s="19">
        <f t="shared" si="18"/>
        <v>0</v>
      </c>
      <c r="AL26" s="19">
        <f t="shared" si="18"/>
        <v>0</v>
      </c>
      <c r="AM26" s="19">
        <f t="shared" si="18"/>
        <v>0</v>
      </c>
      <c r="AN26" s="19">
        <f t="shared" si="18"/>
        <v>0</v>
      </c>
      <c r="AO26" s="19">
        <f t="shared" si="18"/>
        <v>0</v>
      </c>
      <c r="AP26" s="19">
        <f t="shared" si="18"/>
        <v>0</v>
      </c>
      <c r="AQ26" s="19">
        <f t="shared" si="18"/>
        <v>0</v>
      </c>
      <c r="AR26" s="19">
        <f t="shared" si="18"/>
        <v>0</v>
      </c>
      <c r="AS26" s="19">
        <f t="shared" si="18"/>
        <v>0</v>
      </c>
      <c r="AT26" s="19">
        <f t="shared" si="18"/>
        <v>0</v>
      </c>
      <c r="AU26" s="19">
        <f t="shared" si="18"/>
        <v>0</v>
      </c>
      <c r="AV26" s="19">
        <f t="shared" si="18"/>
        <v>0</v>
      </c>
      <c r="AW26" s="19">
        <f t="shared" si="18"/>
        <v>0</v>
      </c>
      <c r="AX26" s="19">
        <f t="shared" si="18"/>
        <v>0</v>
      </c>
      <c r="AY26" s="19">
        <f t="shared" si="18"/>
        <v>0</v>
      </c>
      <c r="AZ26" s="19">
        <f t="shared" si="18"/>
        <v>0</v>
      </c>
      <c r="BA26" s="19">
        <f t="shared" si="18"/>
        <v>0</v>
      </c>
      <c r="BB26" s="19">
        <f t="shared" si="18"/>
        <v>0</v>
      </c>
      <c r="BC26" s="19">
        <f t="shared" si="18"/>
        <v>0</v>
      </c>
      <c r="BD26" s="19">
        <f t="shared" si="18"/>
        <v>0</v>
      </c>
      <c r="BE26" s="19">
        <f t="shared" si="18"/>
        <v>113.4</v>
      </c>
      <c r="BF26" s="19">
        <f t="shared" si="18"/>
        <v>0</v>
      </c>
      <c r="BG26" s="19">
        <f t="shared" si="18"/>
        <v>0</v>
      </c>
      <c r="BH26" s="19">
        <f t="shared" si="18"/>
        <v>0</v>
      </c>
      <c r="BI26" s="19">
        <f t="shared" si="18"/>
        <v>0</v>
      </c>
      <c r="BJ26" s="19">
        <f t="shared" si="18"/>
        <v>0</v>
      </c>
      <c r="BK26" s="19">
        <f t="shared" si="18"/>
        <v>120.96</v>
      </c>
      <c r="BL26" s="19">
        <f t="shared" si="18"/>
        <v>0</v>
      </c>
      <c r="BM26" s="19">
        <f t="shared" si="18"/>
        <v>0</v>
      </c>
      <c r="BN26" s="19">
        <f t="shared" si="18"/>
        <v>0</v>
      </c>
      <c r="BO26" s="19">
        <f t="shared" si="18"/>
        <v>0</v>
      </c>
      <c r="BP26" s="19">
        <f t="shared" ref="BP26:CE26" si="19">BP8*BP9*BP17/1000000</f>
        <v>0</v>
      </c>
      <c r="BQ26" s="19">
        <f t="shared" si="19"/>
        <v>0</v>
      </c>
      <c r="BR26" s="19">
        <f t="shared" si="19"/>
        <v>0</v>
      </c>
      <c r="BS26" s="19">
        <f t="shared" si="19"/>
        <v>0</v>
      </c>
      <c r="BT26" s="19">
        <f t="shared" si="19"/>
        <v>0</v>
      </c>
      <c r="BU26" s="19">
        <f t="shared" si="19"/>
        <v>0</v>
      </c>
      <c r="BV26" s="19">
        <f t="shared" si="19"/>
        <v>0</v>
      </c>
      <c r="BW26" s="19">
        <f t="shared" si="19"/>
        <v>0</v>
      </c>
      <c r="BX26" s="19">
        <f t="shared" si="19"/>
        <v>0</v>
      </c>
      <c r="BY26" s="19">
        <f t="shared" si="19"/>
        <v>0</v>
      </c>
      <c r="BZ26" s="19">
        <f t="shared" si="19"/>
        <v>0</v>
      </c>
      <c r="CA26" s="19">
        <f t="shared" si="19"/>
        <v>0</v>
      </c>
      <c r="CB26" s="19">
        <f t="shared" si="19"/>
        <v>0</v>
      </c>
      <c r="CC26" s="19">
        <f t="shared" si="19"/>
        <v>0</v>
      </c>
      <c r="CD26" s="19">
        <f t="shared" si="19"/>
        <v>0</v>
      </c>
      <c r="CE26" s="19">
        <f t="shared" si="19"/>
        <v>319.2</v>
      </c>
      <c r="CF26" s="19">
        <f t="shared" si="1"/>
        <v>0</v>
      </c>
      <c r="CG26" s="19">
        <f t="shared" si="1"/>
        <v>0</v>
      </c>
      <c r="CH26" s="19">
        <f t="shared" ref="CH26:CQ26" si="20">CH8*CH9*CH17/1000000</f>
        <v>0</v>
      </c>
      <c r="CI26" s="19">
        <f t="shared" si="20"/>
        <v>0</v>
      </c>
      <c r="CJ26" s="19">
        <f t="shared" si="20"/>
        <v>0</v>
      </c>
      <c r="CK26" s="19">
        <f t="shared" si="20"/>
        <v>0</v>
      </c>
      <c r="CL26" s="19">
        <f t="shared" si="20"/>
        <v>0</v>
      </c>
      <c r="CM26" s="19">
        <f t="shared" si="20"/>
        <v>0</v>
      </c>
      <c r="CN26" s="19">
        <f t="shared" si="20"/>
        <v>120.96</v>
      </c>
      <c r="CO26" s="19">
        <f t="shared" si="20"/>
        <v>0</v>
      </c>
      <c r="CP26" s="19">
        <f t="shared" si="20"/>
        <v>0</v>
      </c>
      <c r="CQ26" s="19">
        <f t="shared" si="20"/>
        <v>0</v>
      </c>
      <c r="CR26" s="19">
        <f>CR8*CR9*CR17/1000000</f>
        <v>0</v>
      </c>
      <c r="CS26" s="19">
        <f>CS8*CS9*CS17/1000000</f>
        <v>0</v>
      </c>
      <c r="CT26" s="48">
        <f t="shared" si="2"/>
        <v>1380.72</v>
      </c>
      <c r="CU26" s="54">
        <f>(CT26/'Ante operam'!CT26*100)-100</f>
        <v>3.5923291617898627</v>
      </c>
    </row>
    <row r="27" spans="3:104" ht="35" thickBot="1" x14ac:dyDescent="0.65">
      <c r="C27" s="12" t="s">
        <v>20</v>
      </c>
      <c r="D27" s="19">
        <f t="shared" ref="D27:BO27" si="21">D8*D9*D18/1000000</f>
        <v>0</v>
      </c>
      <c r="E27" s="19">
        <f t="shared" si="21"/>
        <v>0</v>
      </c>
      <c r="F27" s="19">
        <f t="shared" si="21"/>
        <v>0</v>
      </c>
      <c r="G27" s="19">
        <f t="shared" si="21"/>
        <v>0</v>
      </c>
      <c r="H27" s="19">
        <f t="shared" si="21"/>
        <v>0</v>
      </c>
      <c r="I27" s="19">
        <f t="shared" si="21"/>
        <v>0</v>
      </c>
      <c r="J27" s="19">
        <f t="shared" si="21"/>
        <v>0</v>
      </c>
      <c r="K27" s="19">
        <f t="shared" si="21"/>
        <v>37.799999999999997</v>
      </c>
      <c r="L27" s="19">
        <f t="shared" si="21"/>
        <v>0</v>
      </c>
      <c r="M27" s="19">
        <f t="shared" si="21"/>
        <v>0</v>
      </c>
      <c r="N27" s="19">
        <f t="shared" si="21"/>
        <v>0</v>
      </c>
      <c r="O27" s="19">
        <f t="shared" si="21"/>
        <v>0</v>
      </c>
      <c r="P27" s="19">
        <f t="shared" si="21"/>
        <v>0</v>
      </c>
      <c r="Q27" s="19">
        <f t="shared" si="21"/>
        <v>0</v>
      </c>
      <c r="R27" s="19">
        <f t="shared" si="21"/>
        <v>0</v>
      </c>
      <c r="S27" s="19">
        <f t="shared" si="21"/>
        <v>0</v>
      </c>
      <c r="T27" s="19">
        <f t="shared" si="21"/>
        <v>0</v>
      </c>
      <c r="U27" s="19">
        <f t="shared" si="21"/>
        <v>0</v>
      </c>
      <c r="V27" s="19">
        <f t="shared" si="21"/>
        <v>0</v>
      </c>
      <c r="W27" s="19">
        <f t="shared" si="21"/>
        <v>0</v>
      </c>
      <c r="X27" s="19">
        <f t="shared" si="21"/>
        <v>0</v>
      </c>
      <c r="Y27" s="19">
        <f t="shared" si="21"/>
        <v>0</v>
      </c>
      <c r="Z27" s="19">
        <f t="shared" si="21"/>
        <v>0</v>
      </c>
      <c r="AA27" s="19">
        <f t="shared" si="21"/>
        <v>0</v>
      </c>
      <c r="AB27" s="19">
        <f t="shared" si="21"/>
        <v>0</v>
      </c>
      <c r="AC27" s="19">
        <f t="shared" si="21"/>
        <v>0</v>
      </c>
      <c r="AD27" s="19">
        <f t="shared" si="21"/>
        <v>58.8</v>
      </c>
      <c r="AE27" s="19">
        <f t="shared" si="21"/>
        <v>0</v>
      </c>
      <c r="AF27" s="19">
        <f t="shared" si="21"/>
        <v>50.4</v>
      </c>
      <c r="AG27" s="19">
        <f t="shared" si="21"/>
        <v>0</v>
      </c>
      <c r="AH27" s="19">
        <f t="shared" si="21"/>
        <v>0</v>
      </c>
      <c r="AI27" s="19">
        <f t="shared" si="21"/>
        <v>0</v>
      </c>
      <c r="AJ27" s="19">
        <f t="shared" si="21"/>
        <v>0</v>
      </c>
      <c r="AK27" s="19">
        <f t="shared" si="21"/>
        <v>0</v>
      </c>
      <c r="AL27" s="19">
        <f t="shared" si="21"/>
        <v>0</v>
      </c>
      <c r="AM27" s="19">
        <f t="shared" si="21"/>
        <v>0</v>
      </c>
      <c r="AN27" s="19">
        <f t="shared" si="21"/>
        <v>0</v>
      </c>
      <c r="AO27" s="19">
        <f t="shared" si="21"/>
        <v>0</v>
      </c>
      <c r="AP27" s="19">
        <f t="shared" si="21"/>
        <v>0</v>
      </c>
      <c r="AQ27" s="19">
        <f t="shared" si="21"/>
        <v>0</v>
      </c>
      <c r="AR27" s="19">
        <f t="shared" si="21"/>
        <v>0</v>
      </c>
      <c r="AS27" s="19">
        <f t="shared" si="21"/>
        <v>0</v>
      </c>
      <c r="AT27" s="19">
        <f t="shared" si="21"/>
        <v>0</v>
      </c>
      <c r="AU27" s="19">
        <f t="shared" si="21"/>
        <v>0</v>
      </c>
      <c r="AV27" s="19">
        <f t="shared" si="21"/>
        <v>0</v>
      </c>
      <c r="AW27" s="19">
        <f t="shared" si="21"/>
        <v>0</v>
      </c>
      <c r="AX27" s="19">
        <f t="shared" si="21"/>
        <v>0</v>
      </c>
      <c r="AY27" s="19">
        <f t="shared" si="21"/>
        <v>0</v>
      </c>
      <c r="AZ27" s="19">
        <f t="shared" si="21"/>
        <v>0</v>
      </c>
      <c r="BA27" s="19">
        <f t="shared" si="21"/>
        <v>0</v>
      </c>
      <c r="BB27" s="19">
        <f t="shared" si="21"/>
        <v>0</v>
      </c>
      <c r="BC27" s="19">
        <f t="shared" si="21"/>
        <v>0</v>
      </c>
      <c r="BD27" s="19">
        <f t="shared" si="21"/>
        <v>0</v>
      </c>
      <c r="BE27" s="19">
        <f t="shared" si="21"/>
        <v>437.4</v>
      </c>
      <c r="BF27" s="19">
        <f t="shared" si="21"/>
        <v>0</v>
      </c>
      <c r="BG27" s="19">
        <f t="shared" si="21"/>
        <v>0</v>
      </c>
      <c r="BH27" s="19">
        <f t="shared" si="21"/>
        <v>0</v>
      </c>
      <c r="BI27" s="19">
        <f t="shared" si="21"/>
        <v>0</v>
      </c>
      <c r="BJ27" s="19">
        <f t="shared" si="21"/>
        <v>0</v>
      </c>
      <c r="BK27" s="19">
        <f t="shared" si="21"/>
        <v>466.56</v>
      </c>
      <c r="BL27" s="19">
        <f t="shared" si="21"/>
        <v>0</v>
      </c>
      <c r="BM27" s="19">
        <f t="shared" si="21"/>
        <v>0</v>
      </c>
      <c r="BN27" s="19">
        <f t="shared" si="21"/>
        <v>0</v>
      </c>
      <c r="BO27" s="19">
        <f t="shared" si="21"/>
        <v>0</v>
      </c>
      <c r="BP27" s="19">
        <f t="shared" ref="BP27:CE27" si="22">BP8*BP9*BP18/1000000</f>
        <v>0</v>
      </c>
      <c r="BQ27" s="19">
        <f t="shared" si="22"/>
        <v>0</v>
      </c>
      <c r="BR27" s="19">
        <f t="shared" si="22"/>
        <v>0</v>
      </c>
      <c r="BS27" s="19">
        <f t="shared" si="22"/>
        <v>0</v>
      </c>
      <c r="BT27" s="19">
        <f t="shared" si="22"/>
        <v>0</v>
      </c>
      <c r="BU27" s="19">
        <f t="shared" si="22"/>
        <v>0</v>
      </c>
      <c r="BV27" s="19">
        <f t="shared" si="22"/>
        <v>0</v>
      </c>
      <c r="BW27" s="19">
        <f t="shared" si="22"/>
        <v>0</v>
      </c>
      <c r="BX27" s="19">
        <f t="shared" si="22"/>
        <v>0</v>
      </c>
      <c r="BY27" s="19">
        <f t="shared" si="22"/>
        <v>0</v>
      </c>
      <c r="BZ27" s="19">
        <f t="shared" si="22"/>
        <v>0</v>
      </c>
      <c r="CA27" s="19">
        <f t="shared" si="22"/>
        <v>0</v>
      </c>
      <c r="CB27" s="19">
        <f t="shared" si="22"/>
        <v>0</v>
      </c>
      <c r="CC27" s="19">
        <f t="shared" si="22"/>
        <v>0</v>
      </c>
      <c r="CD27" s="19">
        <f t="shared" si="22"/>
        <v>0</v>
      </c>
      <c r="CE27" s="19">
        <f t="shared" si="22"/>
        <v>58.8</v>
      </c>
      <c r="CF27" s="19">
        <f t="shared" si="1"/>
        <v>0</v>
      </c>
      <c r="CG27" s="19">
        <f t="shared" si="1"/>
        <v>0</v>
      </c>
      <c r="CH27" s="19">
        <f t="shared" ref="CH27:CQ27" si="23">CH8*CH9*CH18/1000000</f>
        <v>0</v>
      </c>
      <c r="CI27" s="19">
        <f t="shared" si="23"/>
        <v>0</v>
      </c>
      <c r="CJ27" s="19">
        <f t="shared" si="23"/>
        <v>0</v>
      </c>
      <c r="CK27" s="19">
        <f t="shared" si="23"/>
        <v>0</v>
      </c>
      <c r="CL27" s="19">
        <f t="shared" si="23"/>
        <v>0</v>
      </c>
      <c r="CM27" s="19">
        <f t="shared" si="23"/>
        <v>0</v>
      </c>
      <c r="CN27" s="19">
        <f t="shared" si="23"/>
        <v>466.56</v>
      </c>
      <c r="CO27" s="19">
        <f t="shared" si="23"/>
        <v>0</v>
      </c>
      <c r="CP27" s="19">
        <f t="shared" si="23"/>
        <v>0</v>
      </c>
      <c r="CQ27" s="19">
        <f t="shared" si="23"/>
        <v>0</v>
      </c>
      <c r="CR27" s="19">
        <f>CR8*CR9*CR18/1000000</f>
        <v>0</v>
      </c>
      <c r="CS27" s="19">
        <f>CS8*CS9*CS18/1000000</f>
        <v>0</v>
      </c>
      <c r="CT27" s="48">
        <f t="shared" si="2"/>
        <v>1576.32</v>
      </c>
      <c r="CU27" s="54">
        <f>(CT27/'Ante operam'!CT27*100)-100</f>
        <v>13.270673450030188</v>
      </c>
    </row>
    <row r="29" spans="3:104" x14ac:dyDescent="0.35">
      <c r="C29" s="23"/>
      <c r="D29" s="1" t="s">
        <v>12</v>
      </c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 s="4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3:104" x14ac:dyDescent="0.35">
      <c r="C30" s="24"/>
      <c r="D30" s="1" t="s">
        <v>5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 s="49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</row>
    <row r="31" spans="3:104" x14ac:dyDescent="0.35">
      <c r="C31" s="30"/>
      <c r="D31" s="1" t="s">
        <v>6</v>
      </c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 s="49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</row>
    <row r="32" spans="3:104" x14ac:dyDescent="0.35">
      <c r="C32" s="31"/>
      <c r="D32" t="s">
        <v>56</v>
      </c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 s="49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</row>
    <row r="33" spans="3:37" x14ac:dyDescent="0.35">
      <c r="C33" s="28"/>
      <c r="D33" t="s">
        <v>62</v>
      </c>
      <c r="AH33" s="50"/>
      <c r="AK33" s="1"/>
    </row>
    <row r="34" spans="3:37" x14ac:dyDescent="0.35">
      <c r="C34" s="59"/>
      <c r="D34" t="s">
        <v>93</v>
      </c>
      <c r="AH34" s="50"/>
      <c r="AK34" s="1"/>
    </row>
    <row r="35" spans="3:37" x14ac:dyDescent="0.35">
      <c r="C35" s="26" t="s">
        <v>46</v>
      </c>
      <c r="D35" t="s">
        <v>92</v>
      </c>
      <c r="AH35" s="50"/>
      <c r="AK35" s="1"/>
    </row>
  </sheetData>
  <mergeCells count="97">
    <mergeCell ref="P5:P7"/>
    <mergeCell ref="CT4:CT18"/>
    <mergeCell ref="CU4:CU18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AB5:AB7"/>
    <mergeCell ref="Q5:Q7"/>
    <mergeCell ref="R5:R7"/>
    <mergeCell ref="S5:S7"/>
    <mergeCell ref="T5:T7"/>
    <mergeCell ref="U5:U7"/>
    <mergeCell ref="V5:V7"/>
    <mergeCell ref="W5:W7"/>
    <mergeCell ref="X5:X7"/>
    <mergeCell ref="Y5:Y7"/>
    <mergeCell ref="Z5:Z7"/>
    <mergeCell ref="AA5:AA7"/>
    <mergeCell ref="AN5:AN7"/>
    <mergeCell ref="AC5:AC7"/>
    <mergeCell ref="AD5:AD7"/>
    <mergeCell ref="AE5:AE7"/>
    <mergeCell ref="AF5:AF7"/>
    <mergeCell ref="AG5:AG7"/>
    <mergeCell ref="AH5:AH7"/>
    <mergeCell ref="AI5:AI7"/>
    <mergeCell ref="AJ5:AJ7"/>
    <mergeCell ref="AK5:AK7"/>
    <mergeCell ref="AL5:AL7"/>
    <mergeCell ref="AM5:AM7"/>
    <mergeCell ref="AZ5:AZ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BL5:BL7"/>
    <mergeCell ref="BA5:BA7"/>
    <mergeCell ref="BB5:BB7"/>
    <mergeCell ref="BC5:BC7"/>
    <mergeCell ref="BD5:BD7"/>
    <mergeCell ref="BE5:BE7"/>
    <mergeCell ref="BF5:BF7"/>
    <mergeCell ref="BG5:BG7"/>
    <mergeCell ref="BH5:BH7"/>
    <mergeCell ref="BI5:BI7"/>
    <mergeCell ref="BJ5:BJ7"/>
    <mergeCell ref="BK5:BK7"/>
    <mergeCell ref="BX5:BX7"/>
    <mergeCell ref="BM5:BM7"/>
    <mergeCell ref="BN5:BN7"/>
    <mergeCell ref="BO5:BO7"/>
    <mergeCell ref="BP5:BP7"/>
    <mergeCell ref="BQ5:BQ7"/>
    <mergeCell ref="BR5:BR7"/>
    <mergeCell ref="BS5:BS7"/>
    <mergeCell ref="BT5:BT7"/>
    <mergeCell ref="BU5:BU7"/>
    <mergeCell ref="BV5:BV7"/>
    <mergeCell ref="BW5:BW7"/>
    <mergeCell ref="CJ5:CJ7"/>
    <mergeCell ref="BY5:BY7"/>
    <mergeCell ref="BZ5:BZ7"/>
    <mergeCell ref="CA5:CA7"/>
    <mergeCell ref="CB5:CB7"/>
    <mergeCell ref="CC5:CC7"/>
    <mergeCell ref="CD5:CD7"/>
    <mergeCell ref="CE5:CE7"/>
    <mergeCell ref="CF5:CF7"/>
    <mergeCell ref="CG5:CG7"/>
    <mergeCell ref="CH5:CH7"/>
    <mergeCell ref="CI5:CI7"/>
    <mergeCell ref="CQ5:CQ7"/>
    <mergeCell ref="CR5:CR7"/>
    <mergeCell ref="CS5:CS7"/>
    <mergeCell ref="CK5:CK7"/>
    <mergeCell ref="CL5:CL7"/>
    <mergeCell ref="CM5:CM7"/>
    <mergeCell ref="CN5:CN7"/>
    <mergeCell ref="CO5:CO7"/>
    <mergeCell ref="CP5:CP7"/>
  </mergeCells>
  <pageMargins left="0.25" right="0.25" top="0.75" bottom="0.75" header="0.3" footer="0.3"/>
  <pageSetup paperSize="8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EEBDB-FBC7-49DB-979C-B2713D3AEB2F}">
  <sheetPr>
    <pageSetUpPr fitToPage="1"/>
  </sheetPr>
  <dimension ref="A1:DW35"/>
  <sheetViews>
    <sheetView zoomScale="80" zoomScaleNormal="8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22" sqref="A22"/>
    </sheetView>
  </sheetViews>
  <sheetFormatPr defaultColWidth="8.90625" defaultRowHeight="14.5" x14ac:dyDescent="0.35"/>
  <cols>
    <col min="1" max="1" width="15" style="1" bestFit="1" customWidth="1"/>
    <col min="2" max="2" width="8.90625" style="1"/>
    <col min="3" max="3" width="15.453125" style="1" customWidth="1"/>
    <col min="4" max="4" width="12.54296875" style="1" customWidth="1"/>
    <col min="5" max="5" width="13.08984375" style="1" customWidth="1"/>
    <col min="6" max="6" width="11" style="1" customWidth="1"/>
    <col min="7" max="7" width="14.90625" style="1" customWidth="1"/>
    <col min="8" max="8" width="12.90625" style="1" customWidth="1"/>
    <col min="9" max="9" width="10.36328125" style="1" customWidth="1"/>
    <col min="10" max="10" width="8.90625" style="1" customWidth="1"/>
    <col min="11" max="11" width="11.36328125" style="77" customWidth="1"/>
    <col min="12" max="13" width="8.90625" style="1" customWidth="1"/>
    <col min="14" max="14" width="13.54296875" style="1" customWidth="1"/>
    <col min="15" max="16" width="11.453125" style="1" customWidth="1"/>
    <col min="17" max="17" width="12.7265625" style="1" customWidth="1"/>
    <col min="18" max="29" width="11.453125" style="1" customWidth="1"/>
    <col min="30" max="35" width="9.08984375" style="1" customWidth="1"/>
    <col min="36" max="36" width="9.08984375" style="50" customWidth="1"/>
    <col min="37" max="43" width="9.08984375" style="1" customWidth="1"/>
    <col min="44" max="45" width="9.08984375" style="77" customWidth="1"/>
    <col min="46" max="48" width="9.08984375" style="1" customWidth="1"/>
    <col min="49" max="49" width="9.453125" style="1" customWidth="1"/>
    <col min="50" max="50" width="9.08984375" style="1" customWidth="1"/>
    <col min="51" max="51" width="12.81640625" style="1" customWidth="1"/>
    <col min="52" max="55" width="9.453125" style="1" bestFit="1" customWidth="1"/>
    <col min="56" max="56" width="12" style="1" customWidth="1"/>
    <col min="57" max="60" width="9.453125" style="1" bestFit="1" customWidth="1"/>
    <col min="61" max="61" width="14.36328125" style="1" customWidth="1"/>
    <col min="62" max="62" width="17.54296875" style="1" bestFit="1" customWidth="1"/>
    <col min="63" max="63" width="14" style="1" customWidth="1"/>
    <col min="64" max="77" width="9.453125" style="1" bestFit="1" customWidth="1"/>
    <col min="78" max="78" width="9.08984375" style="1" customWidth="1"/>
    <col min="79" max="84" width="11.453125" style="1" customWidth="1"/>
    <col min="85" max="86" width="10.36328125" style="1" customWidth="1"/>
    <col min="87" max="89" width="9.453125" style="1" bestFit="1" customWidth="1"/>
    <col min="90" max="90" width="9.08984375" style="1" customWidth="1"/>
    <col min="91" max="91" width="10.08984375" style="1" customWidth="1"/>
    <col min="92" max="93" width="9.453125" style="1" bestFit="1" customWidth="1"/>
    <col min="94" max="94" width="9.08984375" style="1" customWidth="1"/>
    <col min="95" max="96" width="11.453125" style="1" customWidth="1"/>
    <col min="97" max="97" width="9.453125" style="1" bestFit="1" customWidth="1"/>
    <col min="98" max="98" width="11.453125" style="1" customWidth="1"/>
    <col min="99" max="99" width="9.08984375" style="50" customWidth="1"/>
    <col min="100" max="100" width="10.08984375" style="1" customWidth="1"/>
    <col min="101" max="101" width="9.08984375" style="1" customWidth="1"/>
    <col min="102" max="102" width="11.453125" style="1" customWidth="1"/>
    <col min="103" max="104" width="9.08984375" style="1" customWidth="1"/>
    <col min="105" max="106" width="11.453125" style="1" customWidth="1"/>
    <col min="107" max="107" width="9.08984375" style="1" customWidth="1"/>
    <col min="108" max="108" width="9.453125" style="1" bestFit="1" customWidth="1"/>
    <col min="109" max="111" width="9.08984375" style="1" customWidth="1"/>
    <col min="112" max="114" width="9.453125" style="1" bestFit="1" customWidth="1"/>
    <col min="115" max="115" width="20" style="1" customWidth="1"/>
    <col min="116" max="116" width="15.81640625" style="1" bestFit="1" customWidth="1"/>
    <col min="117" max="16384" width="8.90625" style="1"/>
  </cols>
  <sheetData>
    <row r="1" spans="1:116" ht="19" thickBot="1" x14ac:dyDescent="0.5">
      <c r="A1" s="20" t="s">
        <v>36</v>
      </c>
      <c r="B1" s="21"/>
      <c r="C1"/>
      <c r="D1" s="27"/>
      <c r="E1" s="27"/>
      <c r="F1" s="27"/>
      <c r="G1"/>
      <c r="H1"/>
      <c r="I1"/>
      <c r="J1"/>
      <c r="K1" s="73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 s="49"/>
      <c r="AK1"/>
      <c r="AL1"/>
      <c r="AM1"/>
      <c r="AN1"/>
      <c r="AO1"/>
      <c r="AP1"/>
      <c r="AQ1"/>
      <c r="AR1" s="73"/>
      <c r="AS1" s="73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 s="49"/>
      <c r="CH1" s="49"/>
      <c r="CI1"/>
      <c r="CJ1"/>
      <c r="CK1" s="66"/>
      <c r="CL1"/>
      <c r="CM1"/>
      <c r="CN1"/>
      <c r="CO1"/>
      <c r="CP1"/>
      <c r="CQ1"/>
      <c r="CR1"/>
      <c r="CS1"/>
      <c r="CT1"/>
      <c r="CU1" s="49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 s="66"/>
      <c r="DK1"/>
      <c r="DL1"/>
    </row>
    <row r="2" spans="1:116" ht="15" thickBot="1" x14ac:dyDescent="0.4">
      <c r="A2" s="20" t="s">
        <v>37</v>
      </c>
      <c r="B2" s="22"/>
      <c r="C2"/>
      <c r="D2"/>
      <c r="E2"/>
      <c r="F2"/>
      <c r="G2"/>
      <c r="H2"/>
      <c r="I2"/>
      <c r="J2"/>
      <c r="K2" s="73" t="s">
        <v>131</v>
      </c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 s="49"/>
      <c r="AK2"/>
      <c r="AL2"/>
      <c r="AM2"/>
      <c r="AN2"/>
      <c r="AO2"/>
      <c r="AP2"/>
      <c r="AQ2"/>
      <c r="AR2" s="73" t="s">
        <v>131</v>
      </c>
      <c r="AS2" s="73" t="s">
        <v>131</v>
      </c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 s="49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</row>
    <row r="3" spans="1:116" ht="15" thickBot="1" x14ac:dyDescent="0.4">
      <c r="A3" s="20" t="s">
        <v>103</v>
      </c>
      <c r="B3" s="62"/>
      <c r="C3"/>
      <c r="D3"/>
      <c r="E3"/>
      <c r="F3"/>
      <c r="G3"/>
      <c r="H3"/>
      <c r="I3"/>
      <c r="J3"/>
      <c r="K3" s="7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 s="49"/>
      <c r="AK3"/>
      <c r="AL3"/>
      <c r="AM3"/>
      <c r="AN3"/>
      <c r="AO3"/>
      <c r="AP3"/>
      <c r="AQ3"/>
      <c r="AR3" s="73"/>
      <c r="AS3" s="7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 s="49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</row>
    <row r="4" spans="1:116" ht="15" customHeight="1" thickBot="1" x14ac:dyDescent="0.4">
      <c r="A4"/>
      <c r="B4"/>
      <c r="C4"/>
      <c r="D4" s="41"/>
      <c r="E4" s="25"/>
      <c r="F4" s="25"/>
      <c r="G4" s="25"/>
      <c r="H4" s="25"/>
      <c r="I4" s="25"/>
      <c r="J4" s="25"/>
      <c r="K4" s="74"/>
      <c r="L4" s="25"/>
      <c r="M4" s="25"/>
      <c r="N4" s="25"/>
      <c r="O4" s="42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1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74"/>
      <c r="AS4" s="74"/>
      <c r="AT4" s="25"/>
      <c r="AU4" s="25"/>
      <c r="AV4" s="46"/>
      <c r="AW4" s="25"/>
      <c r="AX4" s="25"/>
      <c r="AY4" s="25"/>
      <c r="AZ4" s="25"/>
      <c r="BA4" s="25"/>
      <c r="BB4" s="25"/>
      <c r="BC4" s="25"/>
      <c r="BD4" s="42"/>
      <c r="BE4" s="43"/>
      <c r="BF4" s="43"/>
      <c r="BG4" s="43"/>
      <c r="BH4" s="43"/>
      <c r="BI4" s="43"/>
      <c r="BJ4" s="45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5"/>
      <c r="BW4" s="45"/>
      <c r="BX4" s="43"/>
      <c r="BY4" s="43"/>
      <c r="BZ4" s="46"/>
      <c r="CA4" s="43"/>
      <c r="CB4" s="56"/>
      <c r="CC4" s="56"/>
      <c r="CD4" s="43"/>
      <c r="CE4" s="43"/>
      <c r="CF4" s="43"/>
      <c r="CG4" s="43"/>
      <c r="CH4" s="43"/>
      <c r="CI4" s="43"/>
      <c r="CJ4" s="43"/>
      <c r="CK4" s="43"/>
      <c r="CL4" s="46"/>
      <c r="CM4" s="46"/>
      <c r="CN4" s="61"/>
      <c r="CO4" s="61"/>
      <c r="CP4" s="61"/>
      <c r="CQ4" s="56"/>
      <c r="CR4" s="43"/>
      <c r="CS4" s="43"/>
      <c r="CT4" s="45"/>
      <c r="CU4" s="46"/>
      <c r="CV4" s="46"/>
      <c r="CW4" s="46"/>
      <c r="CX4" s="46"/>
      <c r="CY4" s="46"/>
      <c r="CZ4" s="46"/>
      <c r="DA4" s="46"/>
      <c r="DB4" s="45"/>
      <c r="DC4" s="46"/>
      <c r="DD4" s="46"/>
      <c r="DE4" s="45"/>
      <c r="DF4" s="45"/>
      <c r="DG4" s="45"/>
      <c r="DH4" s="43"/>
      <c r="DI4" s="43"/>
      <c r="DJ4" s="43"/>
      <c r="DK4" s="85" t="s">
        <v>4</v>
      </c>
      <c r="DL4" s="89" t="s">
        <v>77</v>
      </c>
    </row>
    <row r="5" spans="1:116" ht="58.5" customHeight="1" x14ac:dyDescent="0.35">
      <c r="A5"/>
      <c r="B5"/>
      <c r="C5" s="90" t="s">
        <v>1</v>
      </c>
      <c r="D5" s="82" t="s">
        <v>107</v>
      </c>
      <c r="E5" s="82" t="s">
        <v>108</v>
      </c>
      <c r="F5" s="82" t="s">
        <v>109</v>
      </c>
      <c r="G5" s="82" t="s">
        <v>21</v>
      </c>
      <c r="H5" s="82" t="s">
        <v>115</v>
      </c>
      <c r="I5" s="82" t="s">
        <v>116</v>
      </c>
      <c r="J5" s="82" t="s">
        <v>22</v>
      </c>
      <c r="K5" s="93" t="s">
        <v>61</v>
      </c>
      <c r="L5" s="82" t="s">
        <v>23</v>
      </c>
      <c r="M5" s="82" t="s">
        <v>24</v>
      </c>
      <c r="N5" s="82" t="s">
        <v>79</v>
      </c>
      <c r="O5" s="82" t="s">
        <v>112</v>
      </c>
      <c r="P5" s="82" t="s">
        <v>113</v>
      </c>
      <c r="Q5" s="82" t="s">
        <v>144</v>
      </c>
      <c r="R5" s="82" t="s">
        <v>145</v>
      </c>
      <c r="S5" s="82" t="s">
        <v>146</v>
      </c>
      <c r="T5" s="82" t="s">
        <v>147</v>
      </c>
      <c r="U5" s="82" t="s">
        <v>76</v>
      </c>
      <c r="V5" s="82" t="s">
        <v>63</v>
      </c>
      <c r="W5" s="82" t="s">
        <v>25</v>
      </c>
      <c r="X5" s="82" t="s">
        <v>26</v>
      </c>
      <c r="Y5" s="82" t="s">
        <v>27</v>
      </c>
      <c r="Z5" s="82" t="s">
        <v>28</v>
      </c>
      <c r="AA5" s="82" t="s">
        <v>29</v>
      </c>
      <c r="AB5" s="82" t="s">
        <v>95</v>
      </c>
      <c r="AC5" s="82" t="s">
        <v>38</v>
      </c>
      <c r="AD5" s="82" t="s">
        <v>47</v>
      </c>
      <c r="AE5" s="82" t="s">
        <v>90</v>
      </c>
      <c r="AF5" s="82" t="s">
        <v>96</v>
      </c>
      <c r="AG5" s="82" t="s">
        <v>97</v>
      </c>
      <c r="AH5" s="82" t="s">
        <v>34</v>
      </c>
      <c r="AI5" s="82" t="s">
        <v>35</v>
      </c>
      <c r="AJ5" s="82" t="s">
        <v>118</v>
      </c>
      <c r="AK5" s="82" t="s">
        <v>39</v>
      </c>
      <c r="AL5" s="82" t="s">
        <v>40</v>
      </c>
      <c r="AM5" s="82" t="s">
        <v>41</v>
      </c>
      <c r="AN5" s="82" t="s">
        <v>82</v>
      </c>
      <c r="AO5" s="82" t="s">
        <v>42</v>
      </c>
      <c r="AP5" s="82" t="s">
        <v>110</v>
      </c>
      <c r="AQ5" s="82" t="s">
        <v>48</v>
      </c>
      <c r="AR5" s="93" t="s">
        <v>43</v>
      </c>
      <c r="AS5" s="93" t="s">
        <v>44</v>
      </c>
      <c r="AT5" s="82" t="s">
        <v>45</v>
      </c>
      <c r="AU5" s="82" t="s">
        <v>55</v>
      </c>
      <c r="AV5" s="82" t="s">
        <v>94</v>
      </c>
      <c r="AW5" s="82" t="s">
        <v>49</v>
      </c>
      <c r="AX5" s="82" t="s">
        <v>50</v>
      </c>
      <c r="AY5" s="82" t="s">
        <v>119</v>
      </c>
      <c r="AZ5" s="82" t="s">
        <v>51</v>
      </c>
      <c r="BA5" s="82" t="s">
        <v>52</v>
      </c>
      <c r="BB5" s="82" t="s">
        <v>53</v>
      </c>
      <c r="BC5" s="82" t="s">
        <v>111</v>
      </c>
      <c r="BD5" s="82" t="s">
        <v>88</v>
      </c>
      <c r="BE5" s="82" t="s">
        <v>54</v>
      </c>
      <c r="BF5" s="82" t="s">
        <v>120</v>
      </c>
      <c r="BG5" s="82" t="s">
        <v>121</v>
      </c>
      <c r="BH5" s="82" t="s">
        <v>122</v>
      </c>
      <c r="BI5" s="82" t="s">
        <v>100</v>
      </c>
      <c r="BJ5" s="82" t="s">
        <v>57</v>
      </c>
      <c r="BK5" s="82" t="s">
        <v>75</v>
      </c>
      <c r="BL5" s="82" t="s">
        <v>58</v>
      </c>
      <c r="BM5" s="82" t="s">
        <v>59</v>
      </c>
      <c r="BN5" s="82" t="s">
        <v>60</v>
      </c>
      <c r="BO5" s="82" t="s">
        <v>64</v>
      </c>
      <c r="BP5" s="82" t="s">
        <v>65</v>
      </c>
      <c r="BQ5" s="82" t="s">
        <v>66</v>
      </c>
      <c r="BR5" s="82" t="s">
        <v>67</v>
      </c>
      <c r="BS5" s="82" t="s">
        <v>68</v>
      </c>
      <c r="BT5" s="82" t="s">
        <v>69</v>
      </c>
      <c r="BU5" s="82" t="s">
        <v>70</v>
      </c>
      <c r="BV5" s="82" t="s">
        <v>71</v>
      </c>
      <c r="BW5" s="82" t="s">
        <v>72</v>
      </c>
      <c r="BX5" s="82" t="s">
        <v>73</v>
      </c>
      <c r="BY5" s="82" t="s">
        <v>74</v>
      </c>
      <c r="BZ5" s="82" t="s">
        <v>99</v>
      </c>
      <c r="CA5" s="82" t="s">
        <v>78</v>
      </c>
      <c r="CB5" s="82" t="s">
        <v>80</v>
      </c>
      <c r="CC5" s="82" t="s">
        <v>81</v>
      </c>
      <c r="CD5" s="82" t="s">
        <v>91</v>
      </c>
      <c r="CE5" s="82" t="s">
        <v>114</v>
      </c>
      <c r="CF5" s="82" t="s">
        <v>123</v>
      </c>
      <c r="CG5" s="82" t="s">
        <v>83</v>
      </c>
      <c r="CH5" s="82" t="s">
        <v>84</v>
      </c>
      <c r="CI5" s="82" t="s">
        <v>85</v>
      </c>
      <c r="CJ5" s="82" t="s">
        <v>86</v>
      </c>
      <c r="CK5" s="82" t="s">
        <v>87</v>
      </c>
      <c r="CL5" s="82" t="s">
        <v>98</v>
      </c>
      <c r="CM5" s="82" t="s">
        <v>89</v>
      </c>
      <c r="CN5" s="82" t="s">
        <v>101</v>
      </c>
      <c r="CO5" s="82" t="s">
        <v>102</v>
      </c>
      <c r="CP5" s="82" t="s">
        <v>106</v>
      </c>
      <c r="CQ5" s="82" t="s">
        <v>104</v>
      </c>
      <c r="CR5" s="82" t="s">
        <v>105</v>
      </c>
      <c r="CS5" s="79" t="s">
        <v>130</v>
      </c>
      <c r="CT5" s="79" t="s">
        <v>132</v>
      </c>
      <c r="CU5" s="79" t="s">
        <v>133</v>
      </c>
      <c r="CV5" s="79" t="s">
        <v>134</v>
      </c>
      <c r="CW5" s="79" t="s">
        <v>135</v>
      </c>
      <c r="CX5" s="79" t="s">
        <v>136</v>
      </c>
      <c r="CY5" s="79" t="s">
        <v>137</v>
      </c>
      <c r="CZ5" s="79" t="s">
        <v>138</v>
      </c>
      <c r="DA5" s="79" t="s">
        <v>128</v>
      </c>
      <c r="DB5" s="79" t="s">
        <v>129</v>
      </c>
      <c r="DC5" s="79" t="s">
        <v>140</v>
      </c>
      <c r="DD5" s="79" t="s">
        <v>139</v>
      </c>
      <c r="DE5" s="79" t="s">
        <v>141</v>
      </c>
      <c r="DF5" s="79" t="s">
        <v>142</v>
      </c>
      <c r="DG5" s="79" t="s">
        <v>143</v>
      </c>
      <c r="DH5" s="79" t="s">
        <v>148</v>
      </c>
      <c r="DI5" s="79" t="s">
        <v>149</v>
      </c>
      <c r="DJ5" s="79" t="s">
        <v>150</v>
      </c>
      <c r="DK5" s="86"/>
      <c r="DL5" s="89"/>
    </row>
    <row r="6" spans="1:116" ht="64.75" customHeight="1" x14ac:dyDescent="0.35">
      <c r="A6"/>
      <c r="B6"/>
      <c r="C6" s="91"/>
      <c r="D6" s="83"/>
      <c r="E6" s="83"/>
      <c r="F6" s="83"/>
      <c r="G6" s="83"/>
      <c r="H6" s="83"/>
      <c r="I6" s="83"/>
      <c r="J6" s="83"/>
      <c r="K6" s="94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94"/>
      <c r="AS6" s="94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83"/>
      <c r="BQ6" s="83"/>
      <c r="BR6" s="83"/>
      <c r="BS6" s="83"/>
      <c r="BT6" s="83"/>
      <c r="BU6" s="83"/>
      <c r="BV6" s="83"/>
      <c r="BW6" s="83"/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/>
      <c r="CJ6" s="83"/>
      <c r="CK6" s="83"/>
      <c r="CL6" s="83"/>
      <c r="CM6" s="83"/>
      <c r="CN6" s="83"/>
      <c r="CO6" s="83"/>
      <c r="CP6" s="83"/>
      <c r="CQ6" s="83"/>
      <c r="CR6" s="83"/>
      <c r="CS6" s="80"/>
      <c r="CT6" s="80"/>
      <c r="CU6" s="80"/>
      <c r="CV6" s="80"/>
      <c r="CW6" s="80"/>
      <c r="CX6" s="80"/>
      <c r="CY6" s="80"/>
      <c r="CZ6" s="80"/>
      <c r="DA6" s="80"/>
      <c r="DB6" s="80"/>
      <c r="DC6" s="80"/>
      <c r="DD6" s="80"/>
      <c r="DE6" s="80"/>
      <c r="DF6" s="80"/>
      <c r="DG6" s="80"/>
      <c r="DH6" s="80"/>
      <c r="DI6" s="80"/>
      <c r="DJ6" s="80"/>
      <c r="DK6" s="86"/>
      <c r="DL6" s="89"/>
    </row>
    <row r="7" spans="1:116" ht="76.25" customHeight="1" thickBot="1" x14ac:dyDescent="0.4">
      <c r="A7"/>
      <c r="B7"/>
      <c r="C7" s="92"/>
      <c r="D7" s="84"/>
      <c r="E7" s="84"/>
      <c r="F7" s="84"/>
      <c r="G7" s="84"/>
      <c r="H7" s="84"/>
      <c r="I7" s="84"/>
      <c r="J7" s="84"/>
      <c r="K7" s="95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84"/>
      <c r="AR7" s="95"/>
      <c r="AS7" s="95"/>
      <c r="AT7" s="84"/>
      <c r="AU7" s="84"/>
      <c r="AV7" s="84"/>
      <c r="AW7" s="84"/>
      <c r="AX7" s="84"/>
      <c r="AY7" s="84"/>
      <c r="AZ7" s="84"/>
      <c r="BA7" s="84"/>
      <c r="BB7" s="84"/>
      <c r="BC7" s="84"/>
      <c r="BD7" s="84"/>
      <c r="BE7" s="84"/>
      <c r="BF7" s="84"/>
      <c r="BG7" s="84"/>
      <c r="BH7" s="84"/>
      <c r="BI7" s="84"/>
      <c r="BJ7" s="84"/>
      <c r="BK7" s="84"/>
      <c r="BL7" s="84"/>
      <c r="BM7" s="84"/>
      <c r="BN7" s="84"/>
      <c r="BO7" s="84"/>
      <c r="BP7" s="84"/>
      <c r="BQ7" s="84"/>
      <c r="BR7" s="84"/>
      <c r="BS7" s="84"/>
      <c r="BT7" s="84"/>
      <c r="BU7" s="84"/>
      <c r="BV7" s="84"/>
      <c r="BW7" s="84"/>
      <c r="BX7" s="84"/>
      <c r="BY7" s="84"/>
      <c r="BZ7" s="84"/>
      <c r="CA7" s="84"/>
      <c r="CB7" s="84"/>
      <c r="CC7" s="84"/>
      <c r="CD7" s="84"/>
      <c r="CE7" s="84"/>
      <c r="CF7" s="84"/>
      <c r="CG7" s="84"/>
      <c r="CH7" s="84"/>
      <c r="CI7" s="84"/>
      <c r="CJ7" s="84"/>
      <c r="CK7" s="84"/>
      <c r="CL7" s="84"/>
      <c r="CM7" s="84"/>
      <c r="CN7" s="84"/>
      <c r="CO7" s="84"/>
      <c r="CP7" s="84"/>
      <c r="CQ7" s="84"/>
      <c r="CR7" s="84"/>
      <c r="CS7" s="81"/>
      <c r="CT7" s="81"/>
      <c r="CU7" s="81"/>
      <c r="CV7" s="81"/>
      <c r="CW7" s="81"/>
      <c r="CX7" s="81"/>
      <c r="CY7" s="81"/>
      <c r="CZ7" s="81"/>
      <c r="DA7" s="81"/>
      <c r="DB7" s="81"/>
      <c r="DC7" s="81"/>
      <c r="DD7" s="81"/>
      <c r="DE7" s="81"/>
      <c r="DF7" s="81"/>
      <c r="DG7" s="81"/>
      <c r="DH7" s="81"/>
      <c r="DI7" s="81"/>
      <c r="DJ7" s="81"/>
      <c r="DK7" s="86"/>
      <c r="DL7" s="89"/>
    </row>
    <row r="8" spans="1:116" ht="23.5" thickBot="1" x14ac:dyDescent="0.4">
      <c r="A8"/>
      <c r="B8"/>
      <c r="C8" s="2" t="s">
        <v>2</v>
      </c>
      <c r="D8" s="8">
        <v>2200</v>
      </c>
      <c r="E8" s="8">
        <v>2200</v>
      </c>
      <c r="F8" s="8">
        <v>30000</v>
      </c>
      <c r="G8" s="8">
        <v>21000</v>
      </c>
      <c r="H8" s="8">
        <v>2400</v>
      </c>
      <c r="I8" s="8">
        <v>25000</v>
      </c>
      <c r="J8" s="8">
        <v>44000</v>
      </c>
      <c r="K8" s="75">
        <v>0</v>
      </c>
      <c r="L8" s="8">
        <v>1800</v>
      </c>
      <c r="M8" s="8">
        <v>4500</v>
      </c>
      <c r="N8" s="29">
        <v>60000</v>
      </c>
      <c r="O8" s="29">
        <v>31000</v>
      </c>
      <c r="P8" s="29">
        <v>2200</v>
      </c>
      <c r="Q8" s="29">
        <v>2000</v>
      </c>
      <c r="R8" s="29">
        <v>74000</v>
      </c>
      <c r="S8" s="29">
        <v>110000</v>
      </c>
      <c r="T8" s="29">
        <v>2300</v>
      </c>
      <c r="U8" s="29">
        <v>31000</v>
      </c>
      <c r="V8" s="29">
        <v>28000</v>
      </c>
      <c r="W8" s="16">
        <v>2400</v>
      </c>
      <c r="X8" s="16">
        <v>17500</v>
      </c>
      <c r="Y8" s="16">
        <v>4500</v>
      </c>
      <c r="Z8" s="16">
        <v>3600</v>
      </c>
      <c r="AA8" s="16">
        <v>500</v>
      </c>
      <c r="AB8" s="29">
        <v>25000</v>
      </c>
      <c r="AC8" s="29">
        <v>70000</v>
      </c>
      <c r="AD8" s="55">
        <v>50000</v>
      </c>
      <c r="AE8" s="47">
        <v>60000</v>
      </c>
      <c r="AF8" s="47">
        <v>50000</v>
      </c>
      <c r="AG8" s="47">
        <v>40000</v>
      </c>
      <c r="AH8" s="7">
        <v>12000</v>
      </c>
      <c r="AI8" s="7">
        <v>13000</v>
      </c>
      <c r="AJ8" s="65">
        <v>22000</v>
      </c>
      <c r="AK8" s="7">
        <v>14500</v>
      </c>
      <c r="AL8" s="7">
        <v>25300</v>
      </c>
      <c r="AM8" s="7">
        <v>14500</v>
      </c>
      <c r="AN8" s="47">
        <v>45000</v>
      </c>
      <c r="AO8" s="47">
        <v>50000</v>
      </c>
      <c r="AP8" s="47">
        <v>2500</v>
      </c>
      <c r="AQ8" s="47">
        <v>10000</v>
      </c>
      <c r="AR8" s="78">
        <v>1500</v>
      </c>
      <c r="AS8" s="78">
        <v>0</v>
      </c>
      <c r="AT8" s="16">
        <v>17500</v>
      </c>
      <c r="AU8" s="16">
        <v>8000</v>
      </c>
      <c r="AV8" s="44">
        <v>52000</v>
      </c>
      <c r="AW8" s="7">
        <v>12000</v>
      </c>
      <c r="AX8" s="7">
        <v>13000</v>
      </c>
      <c r="AY8" s="65">
        <v>20000</v>
      </c>
      <c r="AZ8" s="7">
        <v>20250</v>
      </c>
      <c r="BA8" s="7">
        <v>35300</v>
      </c>
      <c r="BB8" s="7">
        <v>18750</v>
      </c>
      <c r="BC8" s="7">
        <v>64000</v>
      </c>
      <c r="BD8" s="65">
        <v>45000</v>
      </c>
      <c r="BE8" s="7">
        <v>20000</v>
      </c>
      <c r="BF8" s="16">
        <v>14500</v>
      </c>
      <c r="BG8" s="16">
        <v>22800</v>
      </c>
      <c r="BH8" s="16">
        <v>41000</v>
      </c>
      <c r="BI8" s="16">
        <v>1500</v>
      </c>
      <c r="BJ8" s="65">
        <v>48000</v>
      </c>
      <c r="BK8" s="65">
        <v>42000</v>
      </c>
      <c r="BL8" s="7">
        <v>20450</v>
      </c>
      <c r="BM8" s="7">
        <v>34200</v>
      </c>
      <c r="BN8" s="7">
        <v>20000</v>
      </c>
      <c r="BO8" s="7">
        <v>20450</v>
      </c>
      <c r="BP8" s="7">
        <v>34200</v>
      </c>
      <c r="BQ8" s="7">
        <v>20000</v>
      </c>
      <c r="BR8" s="7">
        <v>4000</v>
      </c>
      <c r="BS8" s="7">
        <v>4000</v>
      </c>
      <c r="BT8" s="7">
        <v>4000</v>
      </c>
      <c r="BU8" s="7">
        <v>4000</v>
      </c>
      <c r="BV8" s="7">
        <v>4000</v>
      </c>
      <c r="BW8" s="47">
        <v>8000</v>
      </c>
      <c r="BX8" s="7">
        <v>8000</v>
      </c>
      <c r="BY8" s="7">
        <v>8000</v>
      </c>
      <c r="BZ8" s="44">
        <v>30000</v>
      </c>
      <c r="CA8" s="16">
        <v>21000</v>
      </c>
      <c r="CB8" s="7">
        <v>12000</v>
      </c>
      <c r="CC8" s="47">
        <v>13000</v>
      </c>
      <c r="CD8" s="29">
        <v>70000</v>
      </c>
      <c r="CE8" s="8">
        <v>90000</v>
      </c>
      <c r="CF8" s="8">
        <v>8000</v>
      </c>
      <c r="CG8" s="7">
        <v>8000</v>
      </c>
      <c r="CH8" s="7">
        <v>8000</v>
      </c>
      <c r="CI8" s="7">
        <v>20450</v>
      </c>
      <c r="CJ8" s="7">
        <v>34200</v>
      </c>
      <c r="CK8" s="47">
        <v>22000</v>
      </c>
      <c r="CL8" s="44">
        <v>30000</v>
      </c>
      <c r="CM8" s="65">
        <v>48000</v>
      </c>
      <c r="CN8" s="7">
        <v>6000</v>
      </c>
      <c r="CO8" s="47">
        <v>6000</v>
      </c>
      <c r="CP8" s="16">
        <v>8000</v>
      </c>
      <c r="CQ8" s="16">
        <v>25000</v>
      </c>
      <c r="CR8" s="16">
        <v>17000</v>
      </c>
      <c r="CS8" s="7">
        <v>4000</v>
      </c>
      <c r="CT8" s="29">
        <v>70000</v>
      </c>
      <c r="CU8" s="47">
        <v>22000</v>
      </c>
      <c r="CV8" s="47">
        <v>25000</v>
      </c>
      <c r="CW8" s="47">
        <v>12000</v>
      </c>
      <c r="CX8" s="7">
        <v>15000</v>
      </c>
      <c r="CY8" s="47">
        <v>15000</v>
      </c>
      <c r="CZ8" s="47">
        <v>10000</v>
      </c>
      <c r="DA8" s="29">
        <v>2500</v>
      </c>
      <c r="DB8" s="8">
        <v>20000</v>
      </c>
      <c r="DC8" s="44">
        <v>30000</v>
      </c>
      <c r="DD8" s="16">
        <v>5000</v>
      </c>
      <c r="DE8" s="7">
        <v>8000</v>
      </c>
      <c r="DF8" s="7">
        <v>8000</v>
      </c>
      <c r="DG8" s="7">
        <v>4000</v>
      </c>
      <c r="DH8" s="7">
        <v>15000</v>
      </c>
      <c r="DI8" s="7">
        <v>26000</v>
      </c>
      <c r="DJ8" s="47">
        <v>15000</v>
      </c>
      <c r="DK8" s="87"/>
      <c r="DL8" s="89"/>
    </row>
    <row r="9" spans="1:116" ht="15" thickBot="1" x14ac:dyDescent="0.4">
      <c r="A9"/>
      <c r="B9"/>
      <c r="C9" s="2" t="s">
        <v>0</v>
      </c>
      <c r="D9" s="8">
        <v>24</v>
      </c>
      <c r="E9" s="8">
        <v>24</v>
      </c>
      <c r="F9" s="8">
        <v>24</v>
      </c>
      <c r="G9" s="8">
        <v>24</v>
      </c>
      <c r="H9" s="8">
        <v>24</v>
      </c>
      <c r="I9" s="8">
        <v>24</v>
      </c>
      <c r="J9" s="8">
        <v>24</v>
      </c>
      <c r="K9" s="75">
        <v>24</v>
      </c>
      <c r="L9" s="8">
        <v>24</v>
      </c>
      <c r="M9" s="8"/>
      <c r="N9" s="5">
        <v>24</v>
      </c>
      <c r="O9" s="5">
        <v>24</v>
      </c>
      <c r="P9" s="5">
        <v>24</v>
      </c>
      <c r="Q9" s="5">
        <v>24</v>
      </c>
      <c r="R9" s="5">
        <v>24</v>
      </c>
      <c r="S9" s="5">
        <v>24</v>
      </c>
      <c r="T9" s="5">
        <v>24</v>
      </c>
      <c r="U9" s="5">
        <v>24</v>
      </c>
      <c r="V9" s="5">
        <v>24</v>
      </c>
      <c r="W9" s="5">
        <v>8</v>
      </c>
      <c r="X9" s="8">
        <v>0</v>
      </c>
      <c r="Y9" s="8">
        <v>0</v>
      </c>
      <c r="Z9" s="8">
        <v>0</v>
      </c>
      <c r="AA9" s="8">
        <v>0</v>
      </c>
      <c r="AB9" s="5">
        <v>24</v>
      </c>
      <c r="AC9" s="5">
        <v>24</v>
      </c>
      <c r="AD9" s="5">
        <v>24</v>
      </c>
      <c r="AE9" s="7">
        <v>24</v>
      </c>
      <c r="AF9" s="47">
        <v>24</v>
      </c>
      <c r="AG9" s="47">
        <v>24</v>
      </c>
      <c r="AH9" s="7">
        <v>24</v>
      </c>
      <c r="AI9" s="7">
        <v>24</v>
      </c>
      <c r="AJ9" s="7">
        <v>24</v>
      </c>
      <c r="AK9" s="7">
        <v>24</v>
      </c>
      <c r="AL9" s="7">
        <v>24</v>
      </c>
      <c r="AM9" s="7">
        <v>0</v>
      </c>
      <c r="AN9" s="47">
        <v>24</v>
      </c>
      <c r="AO9" s="47">
        <v>24</v>
      </c>
      <c r="AP9" s="47">
        <v>24</v>
      </c>
      <c r="AQ9" s="47">
        <v>24</v>
      </c>
      <c r="AR9" s="78">
        <v>24</v>
      </c>
      <c r="AS9" s="78">
        <v>24</v>
      </c>
      <c r="AT9" s="8">
        <v>0</v>
      </c>
      <c r="AU9" s="8">
        <v>0</v>
      </c>
      <c r="AV9" s="35">
        <v>24</v>
      </c>
      <c r="AW9" s="7">
        <v>24</v>
      </c>
      <c r="AX9" s="7">
        <v>24</v>
      </c>
      <c r="AY9" s="7">
        <v>24</v>
      </c>
      <c r="AZ9" s="7">
        <v>24</v>
      </c>
      <c r="BA9" s="7">
        <v>24</v>
      </c>
      <c r="BB9" s="7">
        <v>0</v>
      </c>
      <c r="BC9" s="7">
        <v>24</v>
      </c>
      <c r="BD9" s="7">
        <v>24</v>
      </c>
      <c r="BE9" s="7">
        <v>0</v>
      </c>
      <c r="BF9" s="4">
        <v>24</v>
      </c>
      <c r="BG9" s="4">
        <v>24</v>
      </c>
      <c r="BH9" s="4">
        <v>24</v>
      </c>
      <c r="BI9" s="4">
        <v>24</v>
      </c>
      <c r="BJ9" s="7">
        <v>24</v>
      </c>
      <c r="BK9" s="7">
        <v>24</v>
      </c>
      <c r="BL9" s="7">
        <v>24</v>
      </c>
      <c r="BM9" s="7">
        <v>24</v>
      </c>
      <c r="BN9" s="7">
        <v>0</v>
      </c>
      <c r="BO9" s="7">
        <v>24</v>
      </c>
      <c r="BP9" s="7">
        <v>24</v>
      </c>
      <c r="BQ9" s="7">
        <v>0</v>
      </c>
      <c r="BR9" s="7">
        <v>24</v>
      </c>
      <c r="BS9" s="7">
        <v>24</v>
      </c>
      <c r="BT9" s="7">
        <v>24</v>
      </c>
      <c r="BU9" s="7">
        <v>24</v>
      </c>
      <c r="BV9" s="7">
        <v>24</v>
      </c>
      <c r="BW9" s="7">
        <v>24</v>
      </c>
      <c r="BX9" s="7">
        <v>24</v>
      </c>
      <c r="BY9" s="7">
        <v>24</v>
      </c>
      <c r="BZ9" s="35">
        <v>24</v>
      </c>
      <c r="CA9" s="5">
        <v>24</v>
      </c>
      <c r="CB9" s="7">
        <v>24</v>
      </c>
      <c r="CC9" s="47">
        <v>24</v>
      </c>
      <c r="CD9" s="5">
        <v>24</v>
      </c>
      <c r="CE9" s="8">
        <v>24</v>
      </c>
      <c r="CF9" s="8">
        <v>24</v>
      </c>
      <c r="CG9" s="7">
        <v>24</v>
      </c>
      <c r="CH9" s="7">
        <v>24</v>
      </c>
      <c r="CI9" s="7">
        <v>24</v>
      </c>
      <c r="CJ9" s="7">
        <v>24</v>
      </c>
      <c r="CK9" s="7">
        <v>0</v>
      </c>
      <c r="CL9" s="35">
        <v>24</v>
      </c>
      <c r="CM9" s="7">
        <v>24</v>
      </c>
      <c r="CN9" s="7">
        <v>24</v>
      </c>
      <c r="CO9" s="7">
        <v>24</v>
      </c>
      <c r="CP9" s="8">
        <v>0</v>
      </c>
      <c r="CQ9" s="8">
        <v>24</v>
      </c>
      <c r="CR9" s="8">
        <v>24</v>
      </c>
      <c r="CS9" s="7">
        <v>24</v>
      </c>
      <c r="CT9" s="5">
        <v>24</v>
      </c>
      <c r="CU9" s="7">
        <v>24</v>
      </c>
      <c r="CV9" s="7">
        <v>24</v>
      </c>
      <c r="CW9" s="47">
        <v>24</v>
      </c>
      <c r="CX9" s="7">
        <v>24</v>
      </c>
      <c r="CY9" s="47">
        <v>24</v>
      </c>
      <c r="CZ9" s="47">
        <v>24</v>
      </c>
      <c r="DA9" s="5">
        <v>24</v>
      </c>
      <c r="DB9" s="8">
        <v>24</v>
      </c>
      <c r="DC9" s="35">
        <v>24</v>
      </c>
      <c r="DD9" s="4">
        <v>24</v>
      </c>
      <c r="DE9" s="7">
        <v>24</v>
      </c>
      <c r="DF9" s="7">
        <v>24</v>
      </c>
      <c r="DG9" s="7">
        <v>24</v>
      </c>
      <c r="DH9" s="7">
        <v>24</v>
      </c>
      <c r="DI9" s="7">
        <v>24</v>
      </c>
      <c r="DJ9" s="7">
        <v>0</v>
      </c>
      <c r="DK9" s="87"/>
      <c r="DL9" s="89"/>
    </row>
    <row r="10" spans="1:116" ht="35" thickBot="1" x14ac:dyDescent="0.4">
      <c r="A10"/>
      <c r="B10"/>
      <c r="C10" s="9" t="s">
        <v>3</v>
      </c>
      <c r="D10" s="69">
        <v>24</v>
      </c>
      <c r="E10" s="69">
        <v>24</v>
      </c>
      <c r="F10" s="69">
        <v>24</v>
      </c>
      <c r="G10" s="69">
        <v>24</v>
      </c>
      <c r="H10" s="69">
        <v>24</v>
      </c>
      <c r="I10" s="69">
        <v>24</v>
      </c>
      <c r="J10" s="69">
        <v>24</v>
      </c>
      <c r="K10" s="75">
        <v>24</v>
      </c>
      <c r="L10" s="69">
        <v>24</v>
      </c>
      <c r="M10" s="8">
        <v>130</v>
      </c>
      <c r="N10" s="5">
        <v>10</v>
      </c>
      <c r="O10" s="70">
        <v>24</v>
      </c>
      <c r="P10" s="70">
        <v>24</v>
      </c>
      <c r="Q10" s="70">
        <v>24</v>
      </c>
      <c r="R10" s="70">
        <v>24</v>
      </c>
      <c r="S10" s="70">
        <v>24</v>
      </c>
      <c r="T10" s="70">
        <v>24</v>
      </c>
      <c r="U10" s="5">
        <v>10</v>
      </c>
      <c r="V10" s="5">
        <v>10</v>
      </c>
      <c r="W10" s="11"/>
      <c r="X10" s="4">
        <v>130</v>
      </c>
      <c r="Y10" s="11"/>
      <c r="Z10" s="11"/>
      <c r="AA10" s="11"/>
      <c r="AB10" s="4">
        <v>10</v>
      </c>
      <c r="AC10" s="5">
        <v>22</v>
      </c>
      <c r="AD10" s="5">
        <v>15</v>
      </c>
      <c r="AE10" s="8">
        <v>22</v>
      </c>
      <c r="AF10" s="8">
        <v>16</v>
      </c>
      <c r="AG10" s="8">
        <v>15</v>
      </c>
      <c r="AH10" s="10"/>
      <c r="AI10" s="10"/>
      <c r="AJ10" s="3">
        <v>5</v>
      </c>
      <c r="AK10" s="10"/>
      <c r="AL10" s="10"/>
      <c r="AM10" s="10"/>
      <c r="AN10" s="8">
        <v>10</v>
      </c>
      <c r="AO10" s="8">
        <v>16</v>
      </c>
      <c r="AP10" s="8">
        <v>20</v>
      </c>
      <c r="AQ10" s="8">
        <v>15</v>
      </c>
      <c r="AR10" s="75"/>
      <c r="AS10" s="75"/>
      <c r="AT10" s="4">
        <v>50</v>
      </c>
      <c r="AU10" s="10"/>
      <c r="AV10" s="40">
        <v>16</v>
      </c>
      <c r="AW10" s="10"/>
      <c r="AX10" s="10"/>
      <c r="AY10" s="3">
        <v>5</v>
      </c>
      <c r="AZ10" s="10"/>
      <c r="BA10" s="10"/>
      <c r="BB10" s="10"/>
      <c r="BC10" s="5">
        <v>15</v>
      </c>
      <c r="BD10" s="3">
        <v>5</v>
      </c>
      <c r="BE10" s="10"/>
      <c r="BF10" s="10"/>
      <c r="BG10" s="10"/>
      <c r="BH10" s="10"/>
      <c r="BI10" s="4">
        <v>15</v>
      </c>
      <c r="BJ10" s="10">
        <v>0</v>
      </c>
      <c r="BK10" s="3">
        <v>5</v>
      </c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58">
        <v>23</v>
      </c>
      <c r="CA10" s="5">
        <v>21</v>
      </c>
      <c r="CB10" s="10"/>
      <c r="CC10" s="10"/>
      <c r="CD10" s="5">
        <v>22</v>
      </c>
      <c r="CE10" s="69">
        <v>24</v>
      </c>
      <c r="CF10" s="10"/>
      <c r="CG10" s="10"/>
      <c r="CH10" s="10"/>
      <c r="CI10" s="10"/>
      <c r="CJ10" s="10"/>
      <c r="CK10" s="10"/>
      <c r="CL10" s="8">
        <v>23</v>
      </c>
      <c r="CM10" s="10">
        <v>0</v>
      </c>
      <c r="CN10" s="10"/>
      <c r="CO10" s="10"/>
      <c r="CP10" s="10"/>
      <c r="CQ10" s="69">
        <v>24</v>
      </c>
      <c r="CR10" s="69">
        <v>24</v>
      </c>
      <c r="CS10" s="10"/>
      <c r="CT10" s="8">
        <v>10</v>
      </c>
      <c r="CU10" s="8">
        <v>5</v>
      </c>
      <c r="CV10" s="10">
        <v>0</v>
      </c>
      <c r="CW10" s="8">
        <v>10</v>
      </c>
      <c r="CX10" s="10"/>
      <c r="CY10" s="8">
        <v>16</v>
      </c>
      <c r="CZ10" s="8">
        <v>15</v>
      </c>
      <c r="DA10" s="8">
        <v>24</v>
      </c>
      <c r="DB10" s="8">
        <v>24</v>
      </c>
      <c r="DC10" s="8">
        <v>23</v>
      </c>
      <c r="DD10" s="8">
        <v>15</v>
      </c>
      <c r="DE10" s="10"/>
      <c r="DF10" s="10"/>
      <c r="DG10" s="10"/>
      <c r="DH10" s="10"/>
      <c r="DI10" s="10"/>
      <c r="DJ10" s="10"/>
      <c r="DK10" s="87"/>
      <c r="DL10" s="89"/>
    </row>
    <row r="11" spans="1:116" ht="42.9" hidden="1" customHeight="1" thickBot="1" x14ac:dyDescent="0.4">
      <c r="A11"/>
      <c r="B11"/>
      <c r="C11" s="12" t="s">
        <v>30</v>
      </c>
      <c r="D11" s="8"/>
      <c r="E11" s="8"/>
      <c r="F11" s="10"/>
      <c r="G11" s="10"/>
      <c r="H11" s="3"/>
      <c r="I11" s="10"/>
      <c r="J11" s="10"/>
      <c r="K11" s="75"/>
      <c r="L11" s="10"/>
      <c r="M11" s="10"/>
      <c r="N11" s="13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0"/>
      <c r="AI11" s="10"/>
      <c r="AJ11" s="3"/>
      <c r="AK11" s="10"/>
      <c r="AL11" s="10"/>
      <c r="AM11" s="10"/>
      <c r="AN11" s="10"/>
      <c r="AO11" s="10"/>
      <c r="AP11" s="10"/>
      <c r="AQ11" s="10"/>
      <c r="AR11" s="75"/>
      <c r="AS11" s="75"/>
      <c r="AT11" s="14"/>
      <c r="AU11" s="14"/>
      <c r="AV11" s="36"/>
      <c r="AW11" s="32"/>
      <c r="AX11" s="14"/>
      <c r="AY11" s="3"/>
      <c r="AZ11" s="10"/>
      <c r="BA11" s="10"/>
      <c r="BB11" s="10"/>
      <c r="BC11" s="14"/>
      <c r="BD11" s="3"/>
      <c r="BE11" s="10"/>
      <c r="BF11" s="10"/>
      <c r="BG11" s="10"/>
      <c r="BH11" s="10"/>
      <c r="BI11" s="6"/>
      <c r="BJ11" s="10"/>
      <c r="BK11" s="3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36"/>
      <c r="CA11" s="14"/>
      <c r="CB11" s="32"/>
      <c r="CC11" s="14"/>
      <c r="CD11" s="14"/>
      <c r="CE11" s="14"/>
      <c r="CF11" s="14"/>
      <c r="CG11" s="10"/>
      <c r="CH11" s="10"/>
      <c r="CI11" s="10"/>
      <c r="CJ11" s="10"/>
      <c r="CK11" s="10"/>
      <c r="CL11" s="36"/>
      <c r="CM11" s="10"/>
      <c r="CN11" s="10"/>
      <c r="CO11" s="10"/>
      <c r="CP11" s="14"/>
      <c r="CQ11" s="14"/>
      <c r="CR11" s="14"/>
      <c r="CS11" s="10"/>
      <c r="CT11" s="14"/>
      <c r="CU11" s="8"/>
      <c r="CV11" s="10"/>
      <c r="CW11" s="10"/>
      <c r="CX11" s="32"/>
      <c r="CY11" s="14"/>
      <c r="CZ11" s="14"/>
      <c r="DA11" s="14"/>
      <c r="DB11" s="14"/>
      <c r="DC11" s="36"/>
      <c r="DD11" s="6"/>
      <c r="DE11" s="10"/>
      <c r="DF11" s="10"/>
      <c r="DG11" s="10"/>
      <c r="DH11" s="10"/>
      <c r="DI11" s="10"/>
      <c r="DJ11" s="10"/>
      <c r="DK11" s="87"/>
      <c r="DL11" s="89"/>
    </row>
    <row r="12" spans="1:116" ht="25.25" customHeight="1" thickBot="1" x14ac:dyDescent="0.4">
      <c r="A12"/>
      <c r="B12"/>
      <c r="C12" s="12" t="s">
        <v>7</v>
      </c>
      <c r="D12" s="10"/>
      <c r="E12" s="10"/>
      <c r="F12" s="10"/>
      <c r="G12" s="10"/>
      <c r="H12" s="10"/>
      <c r="I12" s="10"/>
      <c r="J12" s="10"/>
      <c r="K12" s="75"/>
      <c r="L12" s="10"/>
      <c r="M12" s="10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0"/>
      <c r="AI12" s="10"/>
      <c r="AJ12" s="67">
        <v>0.35</v>
      </c>
      <c r="AK12" s="10"/>
      <c r="AL12" s="10"/>
      <c r="AM12" s="10"/>
      <c r="AN12" s="10"/>
      <c r="AO12" s="10"/>
      <c r="AP12" s="10"/>
      <c r="AQ12" s="10"/>
      <c r="AR12" s="75"/>
      <c r="AS12" s="75"/>
      <c r="AT12" s="11"/>
      <c r="AU12" s="11"/>
      <c r="AV12" s="37"/>
      <c r="AW12" s="33"/>
      <c r="AX12" s="11"/>
      <c r="AY12" s="67">
        <v>0.35</v>
      </c>
      <c r="AZ12" s="10"/>
      <c r="BA12" s="10"/>
      <c r="BB12" s="10"/>
      <c r="BC12" s="11"/>
      <c r="BD12" s="67">
        <v>0.35</v>
      </c>
      <c r="BE12" s="10"/>
      <c r="BF12" s="10"/>
      <c r="BG12" s="10"/>
      <c r="BH12" s="10"/>
      <c r="BI12" s="10"/>
      <c r="BJ12" s="10">
        <v>0</v>
      </c>
      <c r="BK12" s="67">
        <v>0.35</v>
      </c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37"/>
      <c r="CA12" s="11"/>
      <c r="CB12" s="33"/>
      <c r="CC12" s="11"/>
      <c r="CD12" s="11"/>
      <c r="CE12" s="11"/>
      <c r="CF12" s="11"/>
      <c r="CG12" s="10"/>
      <c r="CH12" s="10"/>
      <c r="CI12" s="10"/>
      <c r="CJ12" s="10"/>
      <c r="CK12" s="10"/>
      <c r="CL12" s="37"/>
      <c r="CM12" s="10">
        <v>0</v>
      </c>
      <c r="CN12" s="10"/>
      <c r="CO12" s="10"/>
      <c r="CP12" s="11"/>
      <c r="CQ12" s="11"/>
      <c r="CR12" s="11"/>
      <c r="CS12" s="10"/>
      <c r="CT12" s="11"/>
      <c r="CU12" s="8">
        <v>0.35</v>
      </c>
      <c r="CV12" s="10">
        <v>0</v>
      </c>
      <c r="CW12" s="10"/>
      <c r="CX12" s="33"/>
      <c r="CY12" s="11"/>
      <c r="CZ12" s="11"/>
      <c r="DA12" s="11"/>
      <c r="DB12" s="11"/>
      <c r="DC12" s="37"/>
      <c r="DD12" s="10"/>
      <c r="DE12" s="10"/>
      <c r="DF12" s="10"/>
      <c r="DG12" s="10"/>
      <c r="DH12" s="10"/>
      <c r="DI12" s="10"/>
      <c r="DJ12" s="10"/>
      <c r="DK12" s="87"/>
      <c r="DL12" s="89"/>
    </row>
    <row r="13" spans="1:116" ht="15" thickBot="1" x14ac:dyDescent="0.4">
      <c r="A13"/>
      <c r="B13"/>
      <c r="C13" s="12" t="s">
        <v>8</v>
      </c>
      <c r="D13" s="10"/>
      <c r="E13" s="10"/>
      <c r="F13" s="10"/>
      <c r="G13" s="10"/>
      <c r="H13" s="10"/>
      <c r="I13" s="10"/>
      <c r="J13" s="10"/>
      <c r="K13" s="75"/>
      <c r="L13" s="10"/>
      <c r="M13" s="10"/>
      <c r="N13" s="11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0"/>
      <c r="AF13" s="10"/>
      <c r="AG13" s="10"/>
      <c r="AH13" s="10"/>
      <c r="AI13" s="10"/>
      <c r="AJ13" s="68">
        <v>4.5</v>
      </c>
      <c r="AK13" s="10"/>
      <c r="AL13" s="10"/>
      <c r="AM13" s="10"/>
      <c r="AN13" s="10"/>
      <c r="AO13" s="10"/>
      <c r="AP13" s="10"/>
      <c r="AQ13" s="10"/>
      <c r="AR13" s="75"/>
      <c r="AS13" s="75"/>
      <c r="AT13" s="13"/>
      <c r="AU13" s="13"/>
      <c r="AV13" s="38"/>
      <c r="AW13" s="34"/>
      <c r="AX13" s="13"/>
      <c r="AY13" s="68">
        <v>4.5</v>
      </c>
      <c r="AZ13" s="10"/>
      <c r="BA13" s="10"/>
      <c r="BB13" s="10"/>
      <c r="BC13" s="13"/>
      <c r="BD13" s="68">
        <v>4.5</v>
      </c>
      <c r="BE13" s="10"/>
      <c r="BF13" s="10"/>
      <c r="BG13" s="10"/>
      <c r="BH13" s="10"/>
      <c r="BI13" s="10"/>
      <c r="BJ13" s="10">
        <v>0</v>
      </c>
      <c r="BK13" s="68">
        <v>4.5</v>
      </c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38"/>
      <c r="CA13" s="13"/>
      <c r="CB13" s="34"/>
      <c r="CC13" s="13"/>
      <c r="CD13" s="13"/>
      <c r="CE13" s="13"/>
      <c r="CF13" s="13"/>
      <c r="CG13" s="10"/>
      <c r="CH13" s="10"/>
      <c r="CI13" s="10"/>
      <c r="CJ13" s="10"/>
      <c r="CK13" s="10"/>
      <c r="CL13" s="38"/>
      <c r="CM13" s="10">
        <v>0</v>
      </c>
      <c r="CN13" s="10"/>
      <c r="CO13" s="10"/>
      <c r="CP13" s="13"/>
      <c r="CQ13" s="13"/>
      <c r="CR13" s="13"/>
      <c r="CS13" s="10"/>
      <c r="CT13" s="13"/>
      <c r="CU13" s="8">
        <v>4.5</v>
      </c>
      <c r="CV13" s="10">
        <v>0</v>
      </c>
      <c r="CW13" s="10"/>
      <c r="CX13" s="34"/>
      <c r="CY13" s="10"/>
      <c r="CZ13" s="10"/>
      <c r="DA13" s="13"/>
      <c r="DB13" s="13"/>
      <c r="DC13" s="38"/>
      <c r="DD13" s="10"/>
      <c r="DE13" s="10"/>
      <c r="DF13" s="10"/>
      <c r="DG13" s="10"/>
      <c r="DH13" s="10"/>
      <c r="DI13" s="10"/>
      <c r="DJ13" s="10"/>
      <c r="DK13" s="87"/>
      <c r="DL13" s="89"/>
    </row>
    <row r="14" spans="1:116" ht="35" thickBot="1" x14ac:dyDescent="0.4">
      <c r="A14"/>
      <c r="B14"/>
      <c r="C14" s="12" t="s">
        <v>9</v>
      </c>
      <c r="D14" s="10"/>
      <c r="E14" s="10"/>
      <c r="F14" s="10"/>
      <c r="G14" s="10"/>
      <c r="H14" s="10"/>
      <c r="I14" s="10"/>
      <c r="J14" s="10"/>
      <c r="K14" s="75"/>
      <c r="L14" s="10"/>
      <c r="M14" s="10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0"/>
      <c r="AF14" s="10"/>
      <c r="AG14" s="10"/>
      <c r="AH14" s="10"/>
      <c r="AI14" s="10"/>
      <c r="AJ14" s="10">
        <v>0</v>
      </c>
      <c r="AK14" s="10"/>
      <c r="AL14" s="10"/>
      <c r="AM14" s="10"/>
      <c r="AN14" s="10"/>
      <c r="AO14" s="10"/>
      <c r="AP14" s="10"/>
      <c r="AQ14" s="10"/>
      <c r="AR14" s="75"/>
      <c r="AS14" s="75">
        <v>50</v>
      </c>
      <c r="AT14" s="11"/>
      <c r="AU14" s="11"/>
      <c r="AV14" s="37"/>
      <c r="AW14" s="33"/>
      <c r="AX14" s="11"/>
      <c r="AY14" s="10">
        <v>0</v>
      </c>
      <c r="AZ14" s="10"/>
      <c r="BA14" s="10"/>
      <c r="BB14" s="10"/>
      <c r="BC14" s="11"/>
      <c r="BD14" s="69">
        <v>45</v>
      </c>
      <c r="BE14" s="10"/>
      <c r="BF14" s="10"/>
      <c r="BG14" s="10"/>
      <c r="BH14" s="10"/>
      <c r="BI14" s="10"/>
      <c r="BJ14" s="69">
        <v>32</v>
      </c>
      <c r="BK14" s="10">
        <v>0</v>
      </c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37"/>
      <c r="CA14" s="11"/>
      <c r="CB14" s="33"/>
      <c r="CC14" s="11"/>
      <c r="CD14" s="11"/>
      <c r="CE14" s="11"/>
      <c r="CF14" s="11"/>
      <c r="CG14" s="10"/>
      <c r="CH14" s="10"/>
      <c r="CI14" s="10"/>
      <c r="CJ14" s="10"/>
      <c r="CK14" s="10"/>
      <c r="CL14" s="37"/>
      <c r="CM14" s="69">
        <v>32</v>
      </c>
      <c r="CN14" s="10"/>
      <c r="CO14" s="10"/>
      <c r="CP14" s="11"/>
      <c r="CQ14" s="11"/>
      <c r="CR14" s="11"/>
      <c r="CS14" s="10"/>
      <c r="CT14" s="11"/>
      <c r="CU14" s="33">
        <v>0</v>
      </c>
      <c r="CV14" s="7">
        <v>32</v>
      </c>
      <c r="CW14" s="10"/>
      <c r="CX14" s="33"/>
      <c r="CY14" s="10"/>
      <c r="CZ14" s="10"/>
      <c r="DA14" s="11"/>
      <c r="DB14" s="11"/>
      <c r="DC14" s="37"/>
      <c r="DD14" s="10"/>
      <c r="DE14" s="3">
        <v>50</v>
      </c>
      <c r="DF14" s="3">
        <v>50</v>
      </c>
      <c r="DG14" s="10"/>
      <c r="DH14" s="10"/>
      <c r="DI14" s="10"/>
      <c r="DJ14" s="10"/>
      <c r="DK14" s="87"/>
      <c r="DL14" s="89"/>
    </row>
    <row r="15" spans="1:116" ht="15" thickBot="1" x14ac:dyDescent="0.4">
      <c r="A15"/>
      <c r="B15"/>
      <c r="C15" s="12" t="s">
        <v>10</v>
      </c>
      <c r="D15" s="10"/>
      <c r="E15" s="10"/>
      <c r="F15" s="10"/>
      <c r="G15" s="10"/>
      <c r="H15" s="10"/>
      <c r="I15" s="10"/>
      <c r="J15" s="10"/>
      <c r="K15" s="75"/>
      <c r="L15" s="10"/>
      <c r="M15" s="10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0"/>
      <c r="AF15" s="10"/>
      <c r="AG15" s="10"/>
      <c r="AH15" s="10"/>
      <c r="AI15" s="10"/>
      <c r="AJ15" s="10">
        <v>0</v>
      </c>
      <c r="AK15" s="10"/>
      <c r="AL15" s="10"/>
      <c r="AM15" s="10"/>
      <c r="AN15" s="10"/>
      <c r="AO15" s="10"/>
      <c r="AP15" s="10"/>
      <c r="AQ15" s="10"/>
      <c r="AR15" s="75"/>
      <c r="AS15" s="75"/>
      <c r="AT15" s="11"/>
      <c r="AU15" s="11"/>
      <c r="AV15" s="37"/>
      <c r="AW15" s="33"/>
      <c r="AX15" s="11"/>
      <c r="AY15" s="10">
        <v>0</v>
      </c>
      <c r="AZ15" s="10"/>
      <c r="BA15" s="10"/>
      <c r="BB15" s="10"/>
      <c r="BC15" s="11"/>
      <c r="BD15" s="69">
        <v>16</v>
      </c>
      <c r="BE15" s="10"/>
      <c r="BF15" s="10"/>
      <c r="BG15" s="10"/>
      <c r="BH15" s="10"/>
      <c r="BI15" s="10"/>
      <c r="BJ15" s="71">
        <v>15</v>
      </c>
      <c r="BK15" s="10">
        <v>0</v>
      </c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37"/>
      <c r="CA15" s="11"/>
      <c r="CB15" s="33"/>
      <c r="CC15" s="11"/>
      <c r="CD15" s="11"/>
      <c r="CE15" s="11"/>
      <c r="CF15" s="11"/>
      <c r="CG15" s="10"/>
      <c r="CH15" s="10"/>
      <c r="CI15" s="10"/>
      <c r="CJ15" s="10"/>
      <c r="CK15" s="10"/>
      <c r="CL15" s="37"/>
      <c r="CM15" s="69">
        <v>15</v>
      </c>
      <c r="CN15" s="10"/>
      <c r="CO15" s="10"/>
      <c r="CP15" s="11"/>
      <c r="CQ15" s="11"/>
      <c r="CR15" s="11"/>
      <c r="CS15" s="10"/>
      <c r="CT15" s="11"/>
      <c r="CU15" s="33">
        <v>0</v>
      </c>
      <c r="CV15" s="7">
        <v>15</v>
      </c>
      <c r="CW15" s="10"/>
      <c r="CX15" s="33"/>
      <c r="CY15" s="10"/>
      <c r="CZ15" s="10"/>
      <c r="DA15" s="11"/>
      <c r="DB15" s="11"/>
      <c r="DC15" s="37"/>
      <c r="DD15" s="10"/>
      <c r="DE15" s="10"/>
      <c r="DF15" s="10"/>
      <c r="DG15" s="10"/>
      <c r="DH15" s="10"/>
      <c r="DI15" s="10"/>
      <c r="DJ15" s="10"/>
      <c r="DK15" s="87"/>
      <c r="DL15" s="89"/>
    </row>
    <row r="16" spans="1:116" ht="40" thickBot="1" x14ac:dyDescent="0.4">
      <c r="A16"/>
      <c r="B16"/>
      <c r="C16" s="9" t="s">
        <v>31</v>
      </c>
      <c r="D16" s="10"/>
      <c r="E16" s="10"/>
      <c r="F16" s="10"/>
      <c r="G16" s="10"/>
      <c r="H16" s="10"/>
      <c r="I16" s="10"/>
      <c r="J16" s="10"/>
      <c r="K16" s="75"/>
      <c r="L16" s="10"/>
      <c r="M16" s="3">
        <v>650</v>
      </c>
      <c r="N16" s="10"/>
      <c r="O16" s="10"/>
      <c r="P16" s="11"/>
      <c r="Q16" s="11"/>
      <c r="R16" s="11"/>
      <c r="S16" s="11"/>
      <c r="T16" s="11"/>
      <c r="U16" s="11"/>
      <c r="V16" s="11"/>
      <c r="W16" s="11"/>
      <c r="X16" s="4">
        <v>650</v>
      </c>
      <c r="Y16" s="11"/>
      <c r="Z16" s="11"/>
      <c r="AA16" s="11"/>
      <c r="AB16" s="11"/>
      <c r="AC16" s="72">
        <v>230</v>
      </c>
      <c r="AD16" s="11"/>
      <c r="AE16" s="69">
        <v>230</v>
      </c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75"/>
      <c r="AS16" s="75"/>
      <c r="AT16" s="4">
        <v>240</v>
      </c>
      <c r="AU16" s="11"/>
      <c r="AV16" s="37"/>
      <c r="AW16" s="11"/>
      <c r="AX16" s="11"/>
      <c r="AY16" s="10"/>
      <c r="AZ16" s="10"/>
      <c r="BA16" s="10"/>
      <c r="BB16" s="10"/>
      <c r="BC16" s="11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37"/>
      <c r="CA16" s="11"/>
      <c r="CB16" s="11"/>
      <c r="CC16" s="11"/>
      <c r="CD16" s="72">
        <v>230</v>
      </c>
      <c r="CE16" s="11"/>
      <c r="CF16" s="11"/>
      <c r="CG16" s="10"/>
      <c r="CH16" s="10"/>
      <c r="CI16" s="10"/>
      <c r="CJ16" s="10"/>
      <c r="CK16" s="10"/>
      <c r="CL16" s="37"/>
      <c r="CM16" s="10"/>
      <c r="CN16" s="10"/>
      <c r="CO16" s="10"/>
      <c r="CP16" s="11"/>
      <c r="CQ16" s="11"/>
      <c r="CR16" s="11"/>
      <c r="CS16" s="10"/>
      <c r="CT16" s="8">
        <v>228</v>
      </c>
      <c r="CU16" s="33"/>
      <c r="CV16" s="10"/>
      <c r="CW16" s="10"/>
      <c r="CX16" s="11"/>
      <c r="CY16" s="10"/>
      <c r="CZ16" s="10"/>
      <c r="DA16" s="11"/>
      <c r="DB16" s="11"/>
      <c r="DC16" s="37"/>
      <c r="DD16" s="10"/>
      <c r="DE16" s="10"/>
      <c r="DF16" s="10"/>
      <c r="DG16" s="10"/>
      <c r="DH16" s="10"/>
      <c r="DI16" s="10"/>
      <c r="DJ16" s="10"/>
      <c r="DK16" s="87"/>
      <c r="DL16" s="89"/>
    </row>
    <row r="17" spans="3:121" ht="45" thickBot="1" x14ac:dyDescent="0.4">
      <c r="C17" s="17" t="s">
        <v>32</v>
      </c>
      <c r="D17" s="10"/>
      <c r="E17" s="10"/>
      <c r="F17" s="10"/>
      <c r="G17" s="10"/>
      <c r="H17" s="10"/>
      <c r="I17" s="10"/>
      <c r="J17" s="10"/>
      <c r="K17" s="75">
        <v>105</v>
      </c>
      <c r="L17" s="10"/>
      <c r="M17" s="3">
        <v>4000</v>
      </c>
      <c r="N17" s="10"/>
      <c r="O17" s="10"/>
      <c r="P17" s="11"/>
      <c r="Q17" s="11"/>
      <c r="R17" s="11"/>
      <c r="S17" s="11"/>
      <c r="T17" s="11"/>
      <c r="U17" s="11"/>
      <c r="V17" s="11"/>
      <c r="W17" s="11"/>
      <c r="X17" s="4">
        <v>500</v>
      </c>
      <c r="Y17" s="11"/>
      <c r="Z17" s="11"/>
      <c r="AA17" s="11"/>
      <c r="AB17" s="11"/>
      <c r="AC17" s="69">
        <v>150</v>
      </c>
      <c r="AD17" s="11"/>
      <c r="AE17" s="69">
        <v>150</v>
      </c>
      <c r="AF17" s="10"/>
      <c r="AG17" s="10"/>
      <c r="AH17" s="10"/>
      <c r="AI17" s="10"/>
      <c r="AJ17" s="10">
        <v>0</v>
      </c>
      <c r="AK17" s="10"/>
      <c r="AL17" s="10"/>
      <c r="AM17" s="10"/>
      <c r="AN17" s="10"/>
      <c r="AO17" s="10"/>
      <c r="AP17" s="10"/>
      <c r="AQ17" s="10"/>
      <c r="AR17" s="75"/>
      <c r="AS17" s="75"/>
      <c r="AT17" s="4">
        <v>95</v>
      </c>
      <c r="AU17" s="11"/>
      <c r="AV17" s="37"/>
      <c r="AW17" s="11"/>
      <c r="AX17" s="11"/>
      <c r="AY17" s="10">
        <v>0</v>
      </c>
      <c r="AZ17" s="10"/>
      <c r="BA17" s="10"/>
      <c r="BB17" s="10"/>
      <c r="BC17" s="11"/>
      <c r="BD17" s="69">
        <v>105</v>
      </c>
      <c r="BE17" s="10"/>
      <c r="BF17" s="10"/>
      <c r="BG17" s="10"/>
      <c r="BH17" s="10"/>
      <c r="BI17" s="10"/>
      <c r="BJ17" s="69">
        <v>105</v>
      </c>
      <c r="BK17" s="10">
        <v>0</v>
      </c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37"/>
      <c r="CA17" s="11"/>
      <c r="CB17" s="11"/>
      <c r="CC17" s="11"/>
      <c r="CD17" s="69">
        <v>150</v>
      </c>
      <c r="CE17" s="11"/>
      <c r="CF17" s="11"/>
      <c r="CG17" s="10"/>
      <c r="CH17" s="10"/>
      <c r="CI17" s="10"/>
      <c r="CJ17" s="10"/>
      <c r="CK17" s="10"/>
      <c r="CL17" s="37"/>
      <c r="CM17" s="69">
        <v>105</v>
      </c>
      <c r="CN17" s="10"/>
      <c r="CO17" s="10"/>
      <c r="CP17" s="11"/>
      <c r="CQ17" s="11"/>
      <c r="CR17" s="11"/>
      <c r="CS17" s="10"/>
      <c r="CT17" s="69">
        <v>122</v>
      </c>
      <c r="CU17" s="33">
        <v>0</v>
      </c>
      <c r="CV17" s="7">
        <v>200</v>
      </c>
      <c r="CW17" s="10"/>
      <c r="CX17" s="11"/>
      <c r="CY17" s="10"/>
      <c r="CZ17" s="10"/>
      <c r="DA17" s="11"/>
      <c r="DB17" s="11"/>
      <c r="DC17" s="37"/>
      <c r="DD17" s="10"/>
      <c r="DE17" s="10"/>
      <c r="DF17" s="10"/>
      <c r="DG17" s="10"/>
      <c r="DH17" s="10"/>
      <c r="DI17" s="10"/>
      <c r="DJ17" s="10"/>
      <c r="DK17" s="87"/>
      <c r="DL17" s="89"/>
    </row>
    <row r="18" spans="3:121" ht="45" thickBot="1" x14ac:dyDescent="0.4">
      <c r="C18" s="12" t="s">
        <v>33</v>
      </c>
      <c r="D18" s="10"/>
      <c r="E18" s="10"/>
      <c r="F18" s="10"/>
      <c r="G18" s="10"/>
      <c r="H18" s="10"/>
      <c r="I18" s="10"/>
      <c r="J18" s="10"/>
      <c r="K18" s="75">
        <v>10</v>
      </c>
      <c r="L18" s="10"/>
      <c r="M18" s="11"/>
      <c r="N18" s="11"/>
      <c r="O18" s="18"/>
      <c r="P18" s="18"/>
      <c r="Q18" s="18"/>
      <c r="R18" s="18"/>
      <c r="S18" s="18"/>
      <c r="T18" s="18"/>
      <c r="U18" s="18"/>
      <c r="V18" s="18"/>
      <c r="W18" s="18"/>
      <c r="X18" s="16">
        <v>500</v>
      </c>
      <c r="Y18" s="18"/>
      <c r="Z18" s="18"/>
      <c r="AA18" s="18"/>
      <c r="AB18" s="18"/>
      <c r="AC18" s="72">
        <v>13</v>
      </c>
      <c r="AD18" s="11"/>
      <c r="AE18" s="69">
        <v>13</v>
      </c>
      <c r="AF18" s="10"/>
      <c r="AG18" s="10"/>
      <c r="AH18" s="10"/>
      <c r="AI18" s="10"/>
      <c r="AJ18" s="10">
        <v>0</v>
      </c>
      <c r="AK18" s="10"/>
      <c r="AL18" s="10"/>
      <c r="AM18" s="10"/>
      <c r="AN18" s="10"/>
      <c r="AO18" s="10"/>
      <c r="AP18" s="10"/>
      <c r="AQ18" s="10"/>
      <c r="AR18" s="75"/>
      <c r="AS18" s="75"/>
      <c r="AT18" s="16">
        <v>15</v>
      </c>
      <c r="AU18" s="11"/>
      <c r="AV18" s="37"/>
      <c r="AW18" s="11"/>
      <c r="AX18" s="11"/>
      <c r="AY18" s="10">
        <v>0</v>
      </c>
      <c r="AZ18" s="10"/>
      <c r="BA18" s="10"/>
      <c r="BB18" s="10"/>
      <c r="BC18" s="11"/>
      <c r="BD18" s="69">
        <v>390</v>
      </c>
      <c r="BE18" s="10"/>
      <c r="BF18" s="10"/>
      <c r="BG18" s="10"/>
      <c r="BH18" s="10"/>
      <c r="BI18" s="10"/>
      <c r="BJ18" s="69">
        <v>390</v>
      </c>
      <c r="BK18" s="10">
        <v>0</v>
      </c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37"/>
      <c r="CA18" s="18"/>
      <c r="CB18" s="11"/>
      <c r="CC18" s="11"/>
      <c r="CD18" s="72">
        <v>13</v>
      </c>
      <c r="CE18" s="11"/>
      <c r="CF18" s="11"/>
      <c r="CG18" s="10"/>
      <c r="CH18" s="10"/>
      <c r="CI18" s="10"/>
      <c r="CJ18" s="10"/>
      <c r="CK18" s="10"/>
      <c r="CL18" s="37"/>
      <c r="CM18" s="69">
        <v>390</v>
      </c>
      <c r="CN18" s="10"/>
      <c r="CO18" s="10"/>
      <c r="CP18" s="11"/>
      <c r="CQ18" s="11"/>
      <c r="CR18" s="11"/>
      <c r="CS18" s="10"/>
      <c r="CT18" s="8">
        <v>5</v>
      </c>
      <c r="CU18" s="33">
        <v>0</v>
      </c>
      <c r="CV18" s="7">
        <v>390</v>
      </c>
      <c r="CW18" s="10"/>
      <c r="CX18" s="11"/>
      <c r="CY18" s="10"/>
      <c r="CZ18" s="10"/>
      <c r="DA18" s="18"/>
      <c r="DB18" s="11"/>
      <c r="DC18" s="37"/>
      <c r="DD18" s="10"/>
      <c r="DE18" s="10"/>
      <c r="DF18" s="10"/>
      <c r="DG18" s="10"/>
      <c r="DH18" s="10"/>
      <c r="DI18" s="10"/>
      <c r="DJ18" s="10"/>
      <c r="DK18" s="88"/>
      <c r="DL18" s="89"/>
    </row>
    <row r="19" spans="3:121" ht="35.4" customHeight="1" thickBot="1" x14ac:dyDescent="0.65">
      <c r="C19" s="12" t="s">
        <v>13</v>
      </c>
      <c r="D19" s="19">
        <f t="shared" ref="D19:BN19" si="0">D8*D9*D10/1000000</f>
        <v>1.2672000000000001</v>
      </c>
      <c r="E19" s="19">
        <f t="shared" si="0"/>
        <v>1.2672000000000001</v>
      </c>
      <c r="F19" s="19">
        <f t="shared" si="0"/>
        <v>17.28</v>
      </c>
      <c r="G19" s="19">
        <f t="shared" si="0"/>
        <v>12.096</v>
      </c>
      <c r="H19" s="19">
        <f t="shared" si="0"/>
        <v>1.3824000000000001</v>
      </c>
      <c r="I19" s="19">
        <f t="shared" si="0"/>
        <v>14.4</v>
      </c>
      <c r="J19" s="19">
        <f t="shared" si="0"/>
        <v>25.344000000000001</v>
      </c>
      <c r="K19" s="76">
        <f t="shared" si="0"/>
        <v>0</v>
      </c>
      <c r="L19" s="19">
        <f t="shared" si="0"/>
        <v>1.0367999999999999</v>
      </c>
      <c r="M19" s="19">
        <f t="shared" si="0"/>
        <v>0</v>
      </c>
      <c r="N19" s="19">
        <f t="shared" si="0"/>
        <v>14.4</v>
      </c>
      <c r="O19" s="19">
        <f t="shared" si="0"/>
        <v>17.856000000000002</v>
      </c>
      <c r="P19" s="19">
        <f t="shared" si="0"/>
        <v>1.2672000000000001</v>
      </c>
      <c r="Q19" s="19">
        <f t="shared" si="0"/>
        <v>1.1519999999999999</v>
      </c>
      <c r="R19" s="19">
        <f t="shared" si="0"/>
        <v>42.624000000000002</v>
      </c>
      <c r="S19" s="19">
        <f t="shared" si="0"/>
        <v>63.36</v>
      </c>
      <c r="T19" s="19">
        <f t="shared" si="0"/>
        <v>1.3248</v>
      </c>
      <c r="U19" s="19">
        <f t="shared" si="0"/>
        <v>7.44</v>
      </c>
      <c r="V19" s="19">
        <f t="shared" si="0"/>
        <v>6.72</v>
      </c>
      <c r="W19" s="19">
        <f t="shared" si="0"/>
        <v>0</v>
      </c>
      <c r="X19" s="19">
        <f t="shared" si="0"/>
        <v>0</v>
      </c>
      <c r="Y19" s="19">
        <f t="shared" si="0"/>
        <v>0</v>
      </c>
      <c r="Z19" s="19">
        <f t="shared" si="0"/>
        <v>0</v>
      </c>
      <c r="AA19" s="19">
        <f t="shared" si="0"/>
        <v>0</v>
      </c>
      <c r="AB19" s="19">
        <f t="shared" si="0"/>
        <v>6</v>
      </c>
      <c r="AC19" s="19">
        <f t="shared" si="0"/>
        <v>36.96</v>
      </c>
      <c r="AD19" s="19">
        <f t="shared" si="0"/>
        <v>18</v>
      </c>
      <c r="AE19" s="19">
        <f t="shared" si="0"/>
        <v>31.68</v>
      </c>
      <c r="AF19" s="19">
        <f t="shared" si="0"/>
        <v>19.2</v>
      </c>
      <c r="AG19" s="19">
        <f t="shared" si="0"/>
        <v>14.4</v>
      </c>
      <c r="AH19" s="19">
        <f t="shared" si="0"/>
        <v>0</v>
      </c>
      <c r="AI19" s="19">
        <f t="shared" si="0"/>
        <v>0</v>
      </c>
      <c r="AJ19" s="19">
        <f t="shared" si="0"/>
        <v>2.64</v>
      </c>
      <c r="AK19" s="19">
        <f t="shared" si="0"/>
        <v>0</v>
      </c>
      <c r="AL19" s="19">
        <f t="shared" si="0"/>
        <v>0</v>
      </c>
      <c r="AM19" s="19">
        <f t="shared" si="0"/>
        <v>0</v>
      </c>
      <c r="AN19" s="19">
        <f t="shared" si="0"/>
        <v>10.8</v>
      </c>
      <c r="AO19" s="19">
        <f t="shared" si="0"/>
        <v>19.2</v>
      </c>
      <c r="AP19" s="19">
        <f t="shared" si="0"/>
        <v>1.2</v>
      </c>
      <c r="AQ19" s="19">
        <f t="shared" si="0"/>
        <v>3.6</v>
      </c>
      <c r="AR19" s="76">
        <f t="shared" si="0"/>
        <v>0</v>
      </c>
      <c r="AS19" s="76">
        <f t="shared" si="0"/>
        <v>0</v>
      </c>
      <c r="AT19" s="19">
        <f t="shared" si="0"/>
        <v>0</v>
      </c>
      <c r="AU19" s="19">
        <f t="shared" si="0"/>
        <v>0</v>
      </c>
      <c r="AV19" s="19">
        <f t="shared" si="0"/>
        <v>19.968</v>
      </c>
      <c r="AW19" s="19">
        <f t="shared" si="0"/>
        <v>0</v>
      </c>
      <c r="AX19" s="19">
        <f t="shared" si="0"/>
        <v>0</v>
      </c>
      <c r="AY19" s="19">
        <f t="shared" si="0"/>
        <v>2.4</v>
      </c>
      <c r="AZ19" s="19">
        <f t="shared" si="0"/>
        <v>0</v>
      </c>
      <c r="BA19" s="19">
        <f t="shared" si="0"/>
        <v>0</v>
      </c>
      <c r="BB19" s="19">
        <f t="shared" si="0"/>
        <v>0</v>
      </c>
      <c r="BC19" s="19">
        <f t="shared" si="0"/>
        <v>23.04</v>
      </c>
      <c r="BD19" s="19">
        <f t="shared" si="0"/>
        <v>5.4</v>
      </c>
      <c r="BE19" s="19">
        <f t="shared" si="0"/>
        <v>0</v>
      </c>
      <c r="BF19" s="19">
        <f t="shared" si="0"/>
        <v>0</v>
      </c>
      <c r="BG19" s="19">
        <f t="shared" si="0"/>
        <v>0</v>
      </c>
      <c r="BH19" s="19">
        <f t="shared" si="0"/>
        <v>0</v>
      </c>
      <c r="BI19" s="19">
        <f t="shared" si="0"/>
        <v>0.54</v>
      </c>
      <c r="BJ19" s="19">
        <f t="shared" si="0"/>
        <v>0</v>
      </c>
      <c r="BK19" s="19">
        <f t="shared" si="0"/>
        <v>5.04</v>
      </c>
      <c r="BL19" s="19">
        <f t="shared" si="0"/>
        <v>0</v>
      </c>
      <c r="BM19" s="19">
        <f t="shared" si="0"/>
        <v>0</v>
      </c>
      <c r="BN19" s="19">
        <f t="shared" si="0"/>
        <v>0</v>
      </c>
      <c r="BO19" s="19">
        <f t="shared" ref="BO19:CP27" si="1">BO8*BO9*BO10/1000000</f>
        <v>0</v>
      </c>
      <c r="BP19" s="19">
        <f t="shared" si="1"/>
        <v>0</v>
      </c>
      <c r="BQ19" s="19">
        <f t="shared" si="1"/>
        <v>0</v>
      </c>
      <c r="BR19" s="19">
        <f t="shared" si="1"/>
        <v>0</v>
      </c>
      <c r="BS19" s="19">
        <f t="shared" si="1"/>
        <v>0</v>
      </c>
      <c r="BT19" s="19">
        <f t="shared" si="1"/>
        <v>0</v>
      </c>
      <c r="BU19" s="19">
        <f t="shared" si="1"/>
        <v>0</v>
      </c>
      <c r="BV19" s="19">
        <f t="shared" si="1"/>
        <v>0</v>
      </c>
      <c r="BW19" s="19">
        <f t="shared" si="1"/>
        <v>0</v>
      </c>
      <c r="BX19" s="19">
        <f t="shared" si="1"/>
        <v>0</v>
      </c>
      <c r="BY19" s="19">
        <f t="shared" si="1"/>
        <v>0</v>
      </c>
      <c r="BZ19" s="19">
        <f t="shared" si="1"/>
        <v>16.559999999999999</v>
      </c>
      <c r="CA19" s="19">
        <f t="shared" si="1"/>
        <v>10.584</v>
      </c>
      <c r="CB19" s="19">
        <f t="shared" si="1"/>
        <v>0</v>
      </c>
      <c r="CC19" s="19">
        <f t="shared" si="1"/>
        <v>0</v>
      </c>
      <c r="CD19" s="19">
        <f t="shared" si="1"/>
        <v>36.96</v>
      </c>
      <c r="CE19" s="19">
        <f t="shared" si="1"/>
        <v>51.84</v>
      </c>
      <c r="CF19" s="19">
        <f t="shared" si="1"/>
        <v>0</v>
      </c>
      <c r="CG19" s="19">
        <f t="shared" si="1"/>
        <v>0</v>
      </c>
      <c r="CH19" s="19">
        <f t="shared" si="1"/>
        <v>0</v>
      </c>
      <c r="CI19" s="19">
        <f t="shared" si="1"/>
        <v>0</v>
      </c>
      <c r="CJ19" s="19">
        <f t="shared" si="1"/>
        <v>0</v>
      </c>
      <c r="CK19" s="19">
        <f t="shared" si="1"/>
        <v>0</v>
      </c>
      <c r="CL19" s="19">
        <f t="shared" si="1"/>
        <v>16.559999999999999</v>
      </c>
      <c r="CM19" s="19">
        <f t="shared" si="1"/>
        <v>0</v>
      </c>
      <c r="CN19" s="19">
        <f t="shared" si="1"/>
        <v>0</v>
      </c>
      <c r="CO19" s="19">
        <f t="shared" si="1"/>
        <v>0</v>
      </c>
      <c r="CP19" s="19">
        <f t="shared" si="1"/>
        <v>0</v>
      </c>
      <c r="CQ19" s="19">
        <f>CQ8*CQ9*CQ10/1000000</f>
        <v>14.4</v>
      </c>
      <c r="CR19" s="19">
        <f>CR8*CR9*CR10/1000000</f>
        <v>9.7919999999999998</v>
      </c>
      <c r="CS19" s="19">
        <f t="shared" ref="CS19" si="2">CS8*CS9*CS10/1000000</f>
        <v>0</v>
      </c>
      <c r="CT19" s="19">
        <f t="shared" ref="CT19:CV19" si="3">CT8*CT9*CT10/1000000</f>
        <v>16.8</v>
      </c>
      <c r="CU19" s="19">
        <f t="shared" si="3"/>
        <v>2.64</v>
      </c>
      <c r="CV19" s="19">
        <f t="shared" si="3"/>
        <v>0</v>
      </c>
      <c r="CW19" s="19">
        <f>CW8*CW9*CW10/1000000</f>
        <v>2.88</v>
      </c>
      <c r="CX19" s="19">
        <f t="shared" ref="CX19:DE19" si="4">CX8*CX9*CX10/1000000</f>
        <v>0</v>
      </c>
      <c r="CY19" s="19">
        <f t="shared" si="4"/>
        <v>5.76</v>
      </c>
      <c r="CZ19" s="19">
        <f t="shared" si="4"/>
        <v>3.6</v>
      </c>
      <c r="DA19" s="19">
        <f t="shared" si="4"/>
        <v>1.44</v>
      </c>
      <c r="DB19" s="19">
        <f t="shared" si="4"/>
        <v>11.52</v>
      </c>
      <c r="DC19" s="19">
        <f t="shared" si="4"/>
        <v>16.559999999999999</v>
      </c>
      <c r="DD19" s="19">
        <f t="shared" si="4"/>
        <v>1.8</v>
      </c>
      <c r="DE19" s="19">
        <f t="shared" si="4"/>
        <v>0</v>
      </c>
      <c r="DF19" s="19">
        <f t="shared" ref="DF19:DJ19" si="5">DF8*DF9*DF10/1000000</f>
        <v>0</v>
      </c>
      <c r="DG19" s="19">
        <f t="shared" si="5"/>
        <v>0</v>
      </c>
      <c r="DH19" s="19">
        <f t="shared" si="5"/>
        <v>0</v>
      </c>
      <c r="DI19" s="19">
        <f t="shared" si="5"/>
        <v>0</v>
      </c>
      <c r="DJ19" s="19">
        <f t="shared" si="5"/>
        <v>0</v>
      </c>
      <c r="DK19" s="48">
        <f>SUM(D19:DJ20)</f>
        <v>669.98159999999984</v>
      </c>
      <c r="DL19" s="54">
        <f>(DK19/'Ante operam'!CT19*100)-100</f>
        <v>-1.4989044025024185</v>
      </c>
    </row>
    <row r="20" spans="3:121" ht="26.4" hidden="1" customHeight="1" thickBot="1" x14ac:dyDescent="0.65">
      <c r="C20" s="12" t="s">
        <v>11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76">
        <v>0</v>
      </c>
      <c r="L20" s="19">
        <v>0</v>
      </c>
      <c r="M20" s="19">
        <v>0</v>
      </c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76"/>
      <c r="AS20" s="76"/>
      <c r="AT20" s="19"/>
      <c r="AU20" s="19"/>
      <c r="AV20" s="3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39"/>
      <c r="CA20" s="19"/>
      <c r="CB20" s="19"/>
      <c r="CC20" s="19"/>
      <c r="CD20" s="19"/>
      <c r="CE20" s="19">
        <f t="shared" si="1"/>
        <v>0</v>
      </c>
      <c r="CF20" s="19">
        <f t="shared" si="1"/>
        <v>0</v>
      </c>
      <c r="CG20" s="19"/>
      <c r="CH20" s="19"/>
      <c r="CI20" s="19"/>
      <c r="CJ20" s="19"/>
      <c r="CK20" s="19"/>
      <c r="CL20" s="3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>
        <f t="shared" ref="DB20" si="6">DB9*DB10*DB11/1000000</f>
        <v>0</v>
      </c>
      <c r="DC20" s="39"/>
      <c r="DD20" s="19"/>
      <c r="DE20" s="19"/>
      <c r="DF20" s="19"/>
      <c r="DG20" s="19"/>
      <c r="DH20" s="19"/>
      <c r="DI20" s="19"/>
      <c r="DJ20" s="19"/>
      <c r="DK20" s="48">
        <f t="shared" ref="DK20" si="7">SUM(D20:DF20)</f>
        <v>0</v>
      </c>
      <c r="DL20" s="54" t="e">
        <f>(DK20/'Ante operam'!CT20*100)-100</f>
        <v>#DIV/0!</v>
      </c>
    </row>
    <row r="21" spans="3:121" ht="34.25" customHeight="1" thickBot="1" x14ac:dyDescent="0.65">
      <c r="C21" s="12" t="s">
        <v>14</v>
      </c>
      <c r="D21" s="19">
        <f t="shared" ref="D21:BN21" si="8">D8*D9*D12/1000000</f>
        <v>0</v>
      </c>
      <c r="E21" s="19">
        <f t="shared" si="8"/>
        <v>0</v>
      </c>
      <c r="F21" s="19">
        <f t="shared" si="8"/>
        <v>0</v>
      </c>
      <c r="G21" s="19">
        <f t="shared" si="8"/>
        <v>0</v>
      </c>
      <c r="H21" s="19">
        <f t="shared" si="8"/>
        <v>0</v>
      </c>
      <c r="I21" s="19">
        <f t="shared" si="8"/>
        <v>0</v>
      </c>
      <c r="J21" s="19">
        <f t="shared" si="8"/>
        <v>0</v>
      </c>
      <c r="K21" s="76">
        <f t="shared" si="8"/>
        <v>0</v>
      </c>
      <c r="L21" s="19">
        <f t="shared" si="8"/>
        <v>0</v>
      </c>
      <c r="M21" s="19">
        <f t="shared" si="8"/>
        <v>0</v>
      </c>
      <c r="N21" s="19">
        <f t="shared" si="8"/>
        <v>0</v>
      </c>
      <c r="O21" s="19">
        <f t="shared" si="8"/>
        <v>0</v>
      </c>
      <c r="P21" s="19">
        <f t="shared" si="8"/>
        <v>0</v>
      </c>
      <c r="Q21" s="19">
        <f t="shared" si="8"/>
        <v>0</v>
      </c>
      <c r="R21" s="19">
        <f t="shared" si="8"/>
        <v>0</v>
      </c>
      <c r="S21" s="19">
        <f t="shared" si="8"/>
        <v>0</v>
      </c>
      <c r="T21" s="19">
        <f t="shared" si="8"/>
        <v>0</v>
      </c>
      <c r="U21" s="19">
        <f t="shared" si="8"/>
        <v>0</v>
      </c>
      <c r="V21" s="19">
        <f t="shared" si="8"/>
        <v>0</v>
      </c>
      <c r="W21" s="19">
        <f t="shared" si="8"/>
        <v>0</v>
      </c>
      <c r="X21" s="19">
        <f t="shared" si="8"/>
        <v>0</v>
      </c>
      <c r="Y21" s="19">
        <f t="shared" si="8"/>
        <v>0</v>
      </c>
      <c r="Z21" s="19">
        <f t="shared" si="8"/>
        <v>0</v>
      </c>
      <c r="AA21" s="19">
        <f t="shared" si="8"/>
        <v>0</v>
      </c>
      <c r="AB21" s="19">
        <f t="shared" si="8"/>
        <v>0</v>
      </c>
      <c r="AC21" s="19">
        <f t="shared" si="8"/>
        <v>0</v>
      </c>
      <c r="AD21" s="19">
        <f t="shared" si="8"/>
        <v>0</v>
      </c>
      <c r="AE21" s="19">
        <f t="shared" si="8"/>
        <v>0</v>
      </c>
      <c r="AF21" s="19">
        <f t="shared" si="8"/>
        <v>0</v>
      </c>
      <c r="AG21" s="19">
        <f t="shared" si="8"/>
        <v>0</v>
      </c>
      <c r="AH21" s="19">
        <f t="shared" si="8"/>
        <v>0</v>
      </c>
      <c r="AI21" s="19">
        <f t="shared" si="8"/>
        <v>0</v>
      </c>
      <c r="AJ21" s="19">
        <f t="shared" si="8"/>
        <v>0.18479999999999999</v>
      </c>
      <c r="AK21" s="19">
        <f t="shared" si="8"/>
        <v>0</v>
      </c>
      <c r="AL21" s="19">
        <f t="shared" si="8"/>
        <v>0</v>
      </c>
      <c r="AM21" s="19">
        <f t="shared" si="8"/>
        <v>0</v>
      </c>
      <c r="AN21" s="19">
        <f t="shared" si="8"/>
        <v>0</v>
      </c>
      <c r="AO21" s="19">
        <f t="shared" si="8"/>
        <v>0</v>
      </c>
      <c r="AP21" s="19">
        <f t="shared" si="8"/>
        <v>0</v>
      </c>
      <c r="AQ21" s="19">
        <f t="shared" si="8"/>
        <v>0</v>
      </c>
      <c r="AR21" s="76">
        <f t="shared" si="8"/>
        <v>0</v>
      </c>
      <c r="AS21" s="76">
        <f t="shared" si="8"/>
        <v>0</v>
      </c>
      <c r="AT21" s="19">
        <f t="shared" si="8"/>
        <v>0</v>
      </c>
      <c r="AU21" s="19">
        <f t="shared" si="8"/>
        <v>0</v>
      </c>
      <c r="AV21" s="19">
        <f t="shared" si="8"/>
        <v>0</v>
      </c>
      <c r="AW21" s="19">
        <f t="shared" si="8"/>
        <v>0</v>
      </c>
      <c r="AX21" s="19">
        <f t="shared" si="8"/>
        <v>0</v>
      </c>
      <c r="AY21" s="19">
        <f t="shared" si="8"/>
        <v>0.16800000000000001</v>
      </c>
      <c r="AZ21" s="19">
        <f t="shared" si="8"/>
        <v>0</v>
      </c>
      <c r="BA21" s="19">
        <f t="shared" si="8"/>
        <v>0</v>
      </c>
      <c r="BB21" s="19">
        <f t="shared" si="8"/>
        <v>0</v>
      </c>
      <c r="BC21" s="19">
        <f t="shared" si="8"/>
        <v>0</v>
      </c>
      <c r="BD21" s="19">
        <f t="shared" si="8"/>
        <v>0.378</v>
      </c>
      <c r="BE21" s="19">
        <f t="shared" si="8"/>
        <v>0</v>
      </c>
      <c r="BF21" s="19">
        <f t="shared" si="8"/>
        <v>0</v>
      </c>
      <c r="BG21" s="19">
        <f t="shared" si="8"/>
        <v>0</v>
      </c>
      <c r="BH21" s="19">
        <f t="shared" si="8"/>
        <v>0</v>
      </c>
      <c r="BI21" s="19">
        <f t="shared" si="8"/>
        <v>0</v>
      </c>
      <c r="BJ21" s="19">
        <f t="shared" si="8"/>
        <v>0</v>
      </c>
      <c r="BK21" s="19">
        <f t="shared" si="8"/>
        <v>0.3528</v>
      </c>
      <c r="BL21" s="19">
        <f t="shared" si="8"/>
        <v>0</v>
      </c>
      <c r="BM21" s="19">
        <f t="shared" si="8"/>
        <v>0</v>
      </c>
      <c r="BN21" s="19">
        <f t="shared" si="8"/>
        <v>0</v>
      </c>
      <c r="BO21" s="19">
        <f t="shared" ref="BO21:CD21" si="9">BO8*BO9*BO12/1000000</f>
        <v>0</v>
      </c>
      <c r="BP21" s="19">
        <f t="shared" si="9"/>
        <v>0</v>
      </c>
      <c r="BQ21" s="19">
        <f t="shared" si="9"/>
        <v>0</v>
      </c>
      <c r="BR21" s="19">
        <f t="shared" si="9"/>
        <v>0</v>
      </c>
      <c r="BS21" s="19">
        <f t="shared" si="9"/>
        <v>0</v>
      </c>
      <c r="BT21" s="19">
        <f t="shared" si="9"/>
        <v>0</v>
      </c>
      <c r="BU21" s="19">
        <f t="shared" si="9"/>
        <v>0</v>
      </c>
      <c r="BV21" s="19">
        <f t="shared" si="9"/>
        <v>0</v>
      </c>
      <c r="BW21" s="19">
        <f t="shared" si="9"/>
        <v>0</v>
      </c>
      <c r="BX21" s="19">
        <f t="shared" si="9"/>
        <v>0</v>
      </c>
      <c r="BY21" s="19">
        <f t="shared" si="9"/>
        <v>0</v>
      </c>
      <c r="BZ21" s="19">
        <f t="shared" si="9"/>
        <v>0</v>
      </c>
      <c r="CA21" s="19">
        <f t="shared" si="9"/>
        <v>0</v>
      </c>
      <c r="CB21" s="19">
        <f t="shared" si="9"/>
        <v>0</v>
      </c>
      <c r="CC21" s="19">
        <f t="shared" si="9"/>
        <v>0</v>
      </c>
      <c r="CD21" s="19">
        <f t="shared" si="9"/>
        <v>0</v>
      </c>
      <c r="CE21" s="19">
        <f t="shared" si="1"/>
        <v>0</v>
      </c>
      <c r="CF21" s="19">
        <f t="shared" si="1"/>
        <v>0</v>
      </c>
      <c r="CG21" s="19">
        <f t="shared" ref="CG21:CP21" si="10">CG8*CG9*CG12/1000000</f>
        <v>0</v>
      </c>
      <c r="CH21" s="19">
        <f t="shared" si="10"/>
        <v>0</v>
      </c>
      <c r="CI21" s="19">
        <f t="shared" si="10"/>
        <v>0</v>
      </c>
      <c r="CJ21" s="19">
        <f t="shared" si="10"/>
        <v>0</v>
      </c>
      <c r="CK21" s="19">
        <f t="shared" si="10"/>
        <v>0</v>
      </c>
      <c r="CL21" s="19">
        <f t="shared" si="10"/>
        <v>0</v>
      </c>
      <c r="CM21" s="19">
        <f t="shared" si="10"/>
        <v>0</v>
      </c>
      <c r="CN21" s="19">
        <f t="shared" si="10"/>
        <v>0</v>
      </c>
      <c r="CO21" s="19">
        <f t="shared" si="10"/>
        <v>0</v>
      </c>
      <c r="CP21" s="19">
        <f t="shared" si="10"/>
        <v>0</v>
      </c>
      <c r="CQ21" s="19">
        <f>CQ8*CQ9*CQ12/1000000</f>
        <v>0</v>
      </c>
      <c r="CR21" s="19">
        <f>CR8*CR9*CR12/1000000</f>
        <v>0</v>
      </c>
      <c r="CS21" s="19">
        <f t="shared" ref="CS21" si="11">CS8*CS9*CS12/1000000</f>
        <v>0</v>
      </c>
      <c r="CT21" s="19">
        <f t="shared" ref="CT21:CV21" si="12">CT8*CT9*CT12/1000000</f>
        <v>0</v>
      </c>
      <c r="CU21" s="19">
        <f t="shared" si="12"/>
        <v>0.18479999999999999</v>
      </c>
      <c r="CV21" s="19">
        <f t="shared" si="12"/>
        <v>0</v>
      </c>
      <c r="CW21" s="19">
        <f>CW8*CW9*CW12/1000000</f>
        <v>0</v>
      </c>
      <c r="CX21" s="19">
        <f t="shared" ref="CX21:DA21" si="13">CX8*CX9*CX12/1000000</f>
        <v>0</v>
      </c>
      <c r="CY21" s="19">
        <f t="shared" si="13"/>
        <v>0</v>
      </c>
      <c r="CZ21" s="19">
        <f t="shared" si="13"/>
        <v>0</v>
      </c>
      <c r="DA21" s="19">
        <f t="shared" si="13"/>
        <v>0</v>
      </c>
      <c r="DB21" s="19">
        <f t="shared" ref="DB21" si="14">DB10*DB11*DB12/1000000</f>
        <v>0</v>
      </c>
      <c r="DC21" s="19">
        <f t="shared" ref="DC21:DE21" si="15">DC8*DC9*DC12/1000000</f>
        <v>0</v>
      </c>
      <c r="DD21" s="19">
        <f t="shared" si="15"/>
        <v>0</v>
      </c>
      <c r="DE21" s="19">
        <f t="shared" si="15"/>
        <v>0</v>
      </c>
      <c r="DF21" s="19">
        <f t="shared" ref="DF21:DJ21" si="16">DF8*DF9*DF12/1000000</f>
        <v>0</v>
      </c>
      <c r="DG21" s="19">
        <f t="shared" si="16"/>
        <v>0</v>
      </c>
      <c r="DH21" s="19">
        <f t="shared" si="16"/>
        <v>0</v>
      </c>
      <c r="DI21" s="19">
        <f t="shared" si="16"/>
        <v>0</v>
      </c>
      <c r="DJ21" s="19">
        <f t="shared" si="16"/>
        <v>0</v>
      </c>
      <c r="DK21" s="48">
        <f>SUM(D21:DJ21)</f>
        <v>1.2684000000000002</v>
      </c>
      <c r="DL21" s="54">
        <f>(DK21/'Ante operam'!CT21*100)-100</f>
        <v>-9.1299862448418025</v>
      </c>
    </row>
    <row r="22" spans="3:121" ht="37.75" customHeight="1" thickBot="1" x14ac:dyDescent="0.65">
      <c r="C22" s="12" t="s">
        <v>15</v>
      </c>
      <c r="D22" s="19">
        <f t="shared" ref="D22:BN22" si="17">D8*D9*D13/1000000</f>
        <v>0</v>
      </c>
      <c r="E22" s="19">
        <f t="shared" si="17"/>
        <v>0</v>
      </c>
      <c r="F22" s="19">
        <f t="shared" si="17"/>
        <v>0</v>
      </c>
      <c r="G22" s="19">
        <f t="shared" si="17"/>
        <v>0</v>
      </c>
      <c r="H22" s="19">
        <f t="shared" si="17"/>
        <v>0</v>
      </c>
      <c r="I22" s="19">
        <f t="shared" si="17"/>
        <v>0</v>
      </c>
      <c r="J22" s="19">
        <f t="shared" si="17"/>
        <v>0</v>
      </c>
      <c r="K22" s="76">
        <f t="shared" si="17"/>
        <v>0</v>
      </c>
      <c r="L22" s="19">
        <f t="shared" si="17"/>
        <v>0</v>
      </c>
      <c r="M22" s="19">
        <f t="shared" si="17"/>
        <v>0</v>
      </c>
      <c r="N22" s="19">
        <f t="shared" si="17"/>
        <v>0</v>
      </c>
      <c r="O22" s="19">
        <f t="shared" si="17"/>
        <v>0</v>
      </c>
      <c r="P22" s="19">
        <f t="shared" si="17"/>
        <v>0</v>
      </c>
      <c r="Q22" s="19">
        <f t="shared" si="17"/>
        <v>0</v>
      </c>
      <c r="R22" s="19">
        <f t="shared" si="17"/>
        <v>0</v>
      </c>
      <c r="S22" s="19">
        <f t="shared" si="17"/>
        <v>0</v>
      </c>
      <c r="T22" s="19">
        <f t="shared" si="17"/>
        <v>0</v>
      </c>
      <c r="U22" s="19">
        <f t="shared" si="17"/>
        <v>0</v>
      </c>
      <c r="V22" s="19">
        <f t="shared" si="17"/>
        <v>0</v>
      </c>
      <c r="W22" s="19">
        <f t="shared" si="17"/>
        <v>0</v>
      </c>
      <c r="X22" s="19">
        <f t="shared" si="17"/>
        <v>0</v>
      </c>
      <c r="Y22" s="19">
        <f t="shared" si="17"/>
        <v>0</v>
      </c>
      <c r="Z22" s="19">
        <f t="shared" si="17"/>
        <v>0</v>
      </c>
      <c r="AA22" s="19">
        <f t="shared" si="17"/>
        <v>0</v>
      </c>
      <c r="AB22" s="19">
        <f t="shared" si="17"/>
        <v>0</v>
      </c>
      <c r="AC22" s="19">
        <f t="shared" si="17"/>
        <v>0</v>
      </c>
      <c r="AD22" s="19">
        <f t="shared" si="17"/>
        <v>0</v>
      </c>
      <c r="AE22" s="19">
        <f t="shared" si="17"/>
        <v>0</v>
      </c>
      <c r="AF22" s="19">
        <f t="shared" si="17"/>
        <v>0</v>
      </c>
      <c r="AG22" s="19">
        <f t="shared" si="17"/>
        <v>0</v>
      </c>
      <c r="AH22" s="19">
        <f t="shared" si="17"/>
        <v>0</v>
      </c>
      <c r="AI22" s="19">
        <f t="shared" si="17"/>
        <v>0</v>
      </c>
      <c r="AJ22" s="19">
        <f t="shared" si="17"/>
        <v>2.3759999999999999</v>
      </c>
      <c r="AK22" s="19">
        <f t="shared" si="17"/>
        <v>0</v>
      </c>
      <c r="AL22" s="19">
        <f t="shared" si="17"/>
        <v>0</v>
      </c>
      <c r="AM22" s="19">
        <f t="shared" si="17"/>
        <v>0</v>
      </c>
      <c r="AN22" s="19">
        <f t="shared" si="17"/>
        <v>0</v>
      </c>
      <c r="AO22" s="19">
        <f t="shared" si="17"/>
        <v>0</v>
      </c>
      <c r="AP22" s="19">
        <f t="shared" si="17"/>
        <v>0</v>
      </c>
      <c r="AQ22" s="19">
        <f t="shared" si="17"/>
        <v>0</v>
      </c>
      <c r="AR22" s="76">
        <f t="shared" si="17"/>
        <v>0</v>
      </c>
      <c r="AS22" s="76">
        <f t="shared" si="17"/>
        <v>0</v>
      </c>
      <c r="AT22" s="19">
        <f t="shared" si="17"/>
        <v>0</v>
      </c>
      <c r="AU22" s="19">
        <f t="shared" si="17"/>
        <v>0</v>
      </c>
      <c r="AV22" s="19">
        <f t="shared" si="17"/>
        <v>0</v>
      </c>
      <c r="AW22" s="19">
        <f t="shared" si="17"/>
        <v>0</v>
      </c>
      <c r="AX22" s="19">
        <f t="shared" si="17"/>
        <v>0</v>
      </c>
      <c r="AY22" s="19">
        <f t="shared" si="17"/>
        <v>2.16</v>
      </c>
      <c r="AZ22" s="19">
        <f t="shared" si="17"/>
        <v>0</v>
      </c>
      <c r="BA22" s="19">
        <f t="shared" si="17"/>
        <v>0</v>
      </c>
      <c r="BB22" s="19">
        <f t="shared" si="17"/>
        <v>0</v>
      </c>
      <c r="BC22" s="19">
        <f t="shared" si="17"/>
        <v>0</v>
      </c>
      <c r="BD22" s="19">
        <f t="shared" si="17"/>
        <v>4.8600000000000003</v>
      </c>
      <c r="BE22" s="19">
        <f t="shared" si="17"/>
        <v>0</v>
      </c>
      <c r="BF22" s="19">
        <f t="shared" si="17"/>
        <v>0</v>
      </c>
      <c r="BG22" s="19">
        <f t="shared" si="17"/>
        <v>0</v>
      </c>
      <c r="BH22" s="19">
        <f t="shared" si="17"/>
        <v>0</v>
      </c>
      <c r="BI22" s="19">
        <f t="shared" si="17"/>
        <v>0</v>
      </c>
      <c r="BJ22" s="19">
        <f t="shared" si="17"/>
        <v>0</v>
      </c>
      <c r="BK22" s="19">
        <f t="shared" si="17"/>
        <v>4.5359999999999996</v>
      </c>
      <c r="BL22" s="19">
        <f t="shared" si="17"/>
        <v>0</v>
      </c>
      <c r="BM22" s="19">
        <f t="shared" si="17"/>
        <v>0</v>
      </c>
      <c r="BN22" s="19">
        <f t="shared" si="17"/>
        <v>0</v>
      </c>
      <c r="BO22" s="19">
        <f t="shared" ref="BO22:CD22" si="18">BO8*BO9*BO13/1000000</f>
        <v>0</v>
      </c>
      <c r="BP22" s="19">
        <f t="shared" si="18"/>
        <v>0</v>
      </c>
      <c r="BQ22" s="19">
        <f t="shared" si="18"/>
        <v>0</v>
      </c>
      <c r="BR22" s="19">
        <f t="shared" si="18"/>
        <v>0</v>
      </c>
      <c r="BS22" s="19">
        <f t="shared" si="18"/>
        <v>0</v>
      </c>
      <c r="BT22" s="19">
        <f t="shared" si="18"/>
        <v>0</v>
      </c>
      <c r="BU22" s="19">
        <f t="shared" si="18"/>
        <v>0</v>
      </c>
      <c r="BV22" s="19">
        <f t="shared" si="18"/>
        <v>0</v>
      </c>
      <c r="BW22" s="19">
        <f t="shared" si="18"/>
        <v>0</v>
      </c>
      <c r="BX22" s="19">
        <f t="shared" si="18"/>
        <v>0</v>
      </c>
      <c r="BY22" s="19">
        <f t="shared" si="18"/>
        <v>0</v>
      </c>
      <c r="BZ22" s="19">
        <f t="shared" si="18"/>
        <v>0</v>
      </c>
      <c r="CA22" s="19">
        <f t="shared" si="18"/>
        <v>0</v>
      </c>
      <c r="CB22" s="19">
        <f t="shared" si="18"/>
        <v>0</v>
      </c>
      <c r="CC22" s="19">
        <f t="shared" si="18"/>
        <v>0</v>
      </c>
      <c r="CD22" s="19">
        <f t="shared" si="18"/>
        <v>0</v>
      </c>
      <c r="CE22" s="19">
        <f t="shared" si="1"/>
        <v>0</v>
      </c>
      <c r="CF22" s="19">
        <f t="shared" si="1"/>
        <v>0</v>
      </c>
      <c r="CG22" s="19">
        <f t="shared" ref="CG22:CP22" si="19">CG8*CG9*CG13/1000000</f>
        <v>0</v>
      </c>
      <c r="CH22" s="19">
        <f t="shared" si="19"/>
        <v>0</v>
      </c>
      <c r="CI22" s="19">
        <f t="shared" si="19"/>
        <v>0</v>
      </c>
      <c r="CJ22" s="19">
        <f t="shared" si="19"/>
        <v>0</v>
      </c>
      <c r="CK22" s="19">
        <f t="shared" si="19"/>
        <v>0</v>
      </c>
      <c r="CL22" s="19">
        <f t="shared" si="19"/>
        <v>0</v>
      </c>
      <c r="CM22" s="19">
        <f t="shared" si="19"/>
        <v>0</v>
      </c>
      <c r="CN22" s="19">
        <f t="shared" si="19"/>
        <v>0</v>
      </c>
      <c r="CO22" s="19">
        <f t="shared" si="19"/>
        <v>0</v>
      </c>
      <c r="CP22" s="19">
        <f t="shared" si="19"/>
        <v>0</v>
      </c>
      <c r="CQ22" s="19">
        <f>CQ8*CQ9*CQ13/1000000</f>
        <v>0</v>
      </c>
      <c r="CR22" s="19">
        <f>CR8*CR9*CR13/1000000</f>
        <v>0</v>
      </c>
      <c r="CS22" s="19">
        <f t="shared" ref="CS22" si="20">CS8*CS9*CS13/1000000</f>
        <v>0</v>
      </c>
      <c r="CT22" s="19">
        <f t="shared" ref="CT22:CV22" si="21">CT8*CT9*CT13/1000000</f>
        <v>0</v>
      </c>
      <c r="CU22" s="19">
        <f t="shared" si="21"/>
        <v>2.3759999999999999</v>
      </c>
      <c r="CV22" s="19">
        <f t="shared" si="21"/>
        <v>0</v>
      </c>
      <c r="CW22" s="19">
        <f>CW8*CW9*CW13/1000000</f>
        <v>0</v>
      </c>
      <c r="CX22" s="19">
        <f t="shared" ref="CX22:DA22" si="22">CX8*CX9*CX13/1000000</f>
        <v>0</v>
      </c>
      <c r="CY22" s="19">
        <f t="shared" si="22"/>
        <v>0</v>
      </c>
      <c r="CZ22" s="19">
        <f t="shared" si="22"/>
        <v>0</v>
      </c>
      <c r="DA22" s="19">
        <f t="shared" si="22"/>
        <v>0</v>
      </c>
      <c r="DB22" s="19">
        <f t="shared" ref="DB22" si="23">DB11*DB12*DB13/1000000</f>
        <v>0</v>
      </c>
      <c r="DC22" s="19">
        <f t="shared" ref="DC22:DE22" si="24">DC8*DC9*DC13/1000000</f>
        <v>0</v>
      </c>
      <c r="DD22" s="19">
        <f t="shared" si="24"/>
        <v>0</v>
      </c>
      <c r="DE22" s="19">
        <f t="shared" si="24"/>
        <v>0</v>
      </c>
      <c r="DF22" s="19">
        <f t="shared" ref="DF22:DJ22" si="25">DF8*DF9*DF13/1000000</f>
        <v>0</v>
      </c>
      <c r="DG22" s="19">
        <f t="shared" si="25"/>
        <v>0</v>
      </c>
      <c r="DH22" s="19">
        <f t="shared" si="25"/>
        <v>0</v>
      </c>
      <c r="DI22" s="19">
        <f t="shared" si="25"/>
        <v>0</v>
      </c>
      <c r="DJ22" s="19">
        <f t="shared" si="25"/>
        <v>0</v>
      </c>
      <c r="DK22" s="48">
        <f t="shared" ref="DK22:DK27" si="26">SUM(D22:DJ22)</f>
        <v>16.308</v>
      </c>
      <c r="DL22" s="54">
        <f>(DK22/'Ante operam'!CT22*100)-100</f>
        <v>16.832874828060511</v>
      </c>
    </row>
    <row r="23" spans="3:121" ht="40.25" customHeight="1" thickBot="1" x14ac:dyDescent="0.65">
      <c r="C23" s="12" t="s">
        <v>16</v>
      </c>
      <c r="D23" s="19">
        <f t="shared" ref="D23:BN23" si="27">D8*D9*D14/1000000</f>
        <v>0</v>
      </c>
      <c r="E23" s="19">
        <f t="shared" si="27"/>
        <v>0</v>
      </c>
      <c r="F23" s="19">
        <f t="shared" si="27"/>
        <v>0</v>
      </c>
      <c r="G23" s="19">
        <f t="shared" si="27"/>
        <v>0</v>
      </c>
      <c r="H23" s="19">
        <f t="shared" si="27"/>
        <v>0</v>
      </c>
      <c r="I23" s="19">
        <f t="shared" si="27"/>
        <v>0</v>
      </c>
      <c r="J23" s="19">
        <f t="shared" si="27"/>
        <v>0</v>
      </c>
      <c r="K23" s="76">
        <f t="shared" si="27"/>
        <v>0</v>
      </c>
      <c r="L23" s="19">
        <f t="shared" si="27"/>
        <v>0</v>
      </c>
      <c r="M23" s="19">
        <f t="shared" si="27"/>
        <v>0</v>
      </c>
      <c r="N23" s="19">
        <f t="shared" si="27"/>
        <v>0</v>
      </c>
      <c r="O23" s="19">
        <f t="shared" si="27"/>
        <v>0</v>
      </c>
      <c r="P23" s="19">
        <f t="shared" si="27"/>
        <v>0</v>
      </c>
      <c r="Q23" s="19">
        <f t="shared" si="27"/>
        <v>0</v>
      </c>
      <c r="R23" s="19">
        <f t="shared" si="27"/>
        <v>0</v>
      </c>
      <c r="S23" s="19">
        <f t="shared" si="27"/>
        <v>0</v>
      </c>
      <c r="T23" s="19">
        <f t="shared" si="27"/>
        <v>0</v>
      </c>
      <c r="U23" s="19">
        <f t="shared" si="27"/>
        <v>0</v>
      </c>
      <c r="V23" s="19">
        <f t="shared" si="27"/>
        <v>0</v>
      </c>
      <c r="W23" s="19">
        <f t="shared" si="27"/>
        <v>0</v>
      </c>
      <c r="X23" s="19">
        <f t="shared" si="27"/>
        <v>0</v>
      </c>
      <c r="Y23" s="19">
        <f t="shared" si="27"/>
        <v>0</v>
      </c>
      <c r="Z23" s="19">
        <f t="shared" si="27"/>
        <v>0</v>
      </c>
      <c r="AA23" s="19">
        <f t="shared" si="27"/>
        <v>0</v>
      </c>
      <c r="AB23" s="19">
        <f t="shared" si="27"/>
        <v>0</v>
      </c>
      <c r="AC23" s="19">
        <f t="shared" si="27"/>
        <v>0</v>
      </c>
      <c r="AD23" s="19">
        <f t="shared" si="27"/>
        <v>0</v>
      </c>
      <c r="AE23" s="19">
        <f t="shared" si="27"/>
        <v>0</v>
      </c>
      <c r="AF23" s="19">
        <f t="shared" si="27"/>
        <v>0</v>
      </c>
      <c r="AG23" s="19">
        <f t="shared" si="27"/>
        <v>0</v>
      </c>
      <c r="AH23" s="19">
        <f t="shared" si="27"/>
        <v>0</v>
      </c>
      <c r="AI23" s="19">
        <f t="shared" si="27"/>
        <v>0</v>
      </c>
      <c r="AJ23" s="19">
        <f t="shared" si="27"/>
        <v>0</v>
      </c>
      <c r="AK23" s="19">
        <f t="shared" si="27"/>
        <v>0</v>
      </c>
      <c r="AL23" s="19">
        <f t="shared" si="27"/>
        <v>0</v>
      </c>
      <c r="AM23" s="19">
        <f t="shared" si="27"/>
        <v>0</v>
      </c>
      <c r="AN23" s="19">
        <f t="shared" si="27"/>
        <v>0</v>
      </c>
      <c r="AO23" s="19">
        <f t="shared" si="27"/>
        <v>0</v>
      </c>
      <c r="AP23" s="19">
        <f t="shared" si="27"/>
        <v>0</v>
      </c>
      <c r="AQ23" s="19">
        <f t="shared" si="27"/>
        <v>0</v>
      </c>
      <c r="AR23" s="76">
        <f t="shared" si="27"/>
        <v>0</v>
      </c>
      <c r="AS23" s="76">
        <f t="shared" si="27"/>
        <v>0</v>
      </c>
      <c r="AT23" s="19">
        <f t="shared" si="27"/>
        <v>0</v>
      </c>
      <c r="AU23" s="19">
        <f t="shared" si="27"/>
        <v>0</v>
      </c>
      <c r="AV23" s="19">
        <f t="shared" si="27"/>
        <v>0</v>
      </c>
      <c r="AW23" s="19">
        <f t="shared" si="27"/>
        <v>0</v>
      </c>
      <c r="AX23" s="19">
        <f t="shared" si="27"/>
        <v>0</v>
      </c>
      <c r="AY23" s="19">
        <f t="shared" si="27"/>
        <v>0</v>
      </c>
      <c r="AZ23" s="19">
        <f t="shared" si="27"/>
        <v>0</v>
      </c>
      <c r="BA23" s="19">
        <f t="shared" si="27"/>
        <v>0</v>
      </c>
      <c r="BB23" s="19">
        <f t="shared" si="27"/>
        <v>0</v>
      </c>
      <c r="BC23" s="19">
        <f t="shared" si="27"/>
        <v>0</v>
      </c>
      <c r="BD23" s="19">
        <f t="shared" si="27"/>
        <v>48.6</v>
      </c>
      <c r="BE23" s="19">
        <f t="shared" si="27"/>
        <v>0</v>
      </c>
      <c r="BF23" s="19">
        <f t="shared" si="27"/>
        <v>0</v>
      </c>
      <c r="BG23" s="19">
        <f t="shared" si="27"/>
        <v>0</v>
      </c>
      <c r="BH23" s="19">
        <f t="shared" si="27"/>
        <v>0</v>
      </c>
      <c r="BI23" s="19">
        <f t="shared" si="27"/>
        <v>0</v>
      </c>
      <c r="BJ23" s="19">
        <f t="shared" si="27"/>
        <v>36.863999999999997</v>
      </c>
      <c r="BK23" s="19">
        <f t="shared" si="27"/>
        <v>0</v>
      </c>
      <c r="BL23" s="19">
        <f t="shared" si="27"/>
        <v>0</v>
      </c>
      <c r="BM23" s="19">
        <f t="shared" si="27"/>
        <v>0</v>
      </c>
      <c r="BN23" s="19">
        <f t="shared" si="27"/>
        <v>0</v>
      </c>
      <c r="BO23" s="19">
        <f t="shared" ref="BO23:CD23" si="28">BO8*BO9*BO14/1000000</f>
        <v>0</v>
      </c>
      <c r="BP23" s="19">
        <f t="shared" si="28"/>
        <v>0</v>
      </c>
      <c r="BQ23" s="19">
        <f t="shared" si="28"/>
        <v>0</v>
      </c>
      <c r="BR23" s="19">
        <f t="shared" si="28"/>
        <v>0</v>
      </c>
      <c r="BS23" s="19">
        <f t="shared" si="28"/>
        <v>0</v>
      </c>
      <c r="BT23" s="19">
        <f t="shared" si="28"/>
        <v>0</v>
      </c>
      <c r="BU23" s="19">
        <f t="shared" si="28"/>
        <v>0</v>
      </c>
      <c r="BV23" s="19">
        <f t="shared" si="28"/>
        <v>0</v>
      </c>
      <c r="BW23" s="19">
        <f t="shared" si="28"/>
        <v>0</v>
      </c>
      <c r="BX23" s="19">
        <f t="shared" si="28"/>
        <v>0</v>
      </c>
      <c r="BY23" s="19">
        <f t="shared" si="28"/>
        <v>0</v>
      </c>
      <c r="BZ23" s="19">
        <f t="shared" si="28"/>
        <v>0</v>
      </c>
      <c r="CA23" s="19">
        <f t="shared" si="28"/>
        <v>0</v>
      </c>
      <c r="CB23" s="19">
        <f t="shared" si="28"/>
        <v>0</v>
      </c>
      <c r="CC23" s="19">
        <f t="shared" si="28"/>
        <v>0</v>
      </c>
      <c r="CD23" s="19">
        <f t="shared" si="28"/>
        <v>0</v>
      </c>
      <c r="CE23" s="19">
        <f t="shared" si="1"/>
        <v>0</v>
      </c>
      <c r="CF23" s="19">
        <f t="shared" si="1"/>
        <v>0</v>
      </c>
      <c r="CG23" s="19">
        <f t="shared" ref="CG23:CP23" si="29">CG8*CG9*CG14/1000000</f>
        <v>0</v>
      </c>
      <c r="CH23" s="19">
        <f t="shared" si="29"/>
        <v>0</v>
      </c>
      <c r="CI23" s="19">
        <f t="shared" si="29"/>
        <v>0</v>
      </c>
      <c r="CJ23" s="19">
        <f t="shared" si="29"/>
        <v>0</v>
      </c>
      <c r="CK23" s="19">
        <f t="shared" si="29"/>
        <v>0</v>
      </c>
      <c r="CL23" s="19">
        <f t="shared" si="29"/>
        <v>0</v>
      </c>
      <c r="CM23" s="19">
        <f t="shared" si="29"/>
        <v>36.863999999999997</v>
      </c>
      <c r="CN23" s="19">
        <f t="shared" si="29"/>
        <v>0</v>
      </c>
      <c r="CO23" s="19">
        <f t="shared" si="29"/>
        <v>0</v>
      </c>
      <c r="CP23" s="19">
        <f t="shared" si="29"/>
        <v>0</v>
      </c>
      <c r="CQ23" s="19">
        <f>CQ8*CQ9*CQ14/1000000</f>
        <v>0</v>
      </c>
      <c r="CR23" s="19">
        <f>CR8*CR9*CR14/1000000</f>
        <v>0</v>
      </c>
      <c r="CS23" s="19">
        <f t="shared" ref="CS23" si="30">CS8*CS9*CS14/1000000</f>
        <v>0</v>
      </c>
      <c r="CT23" s="19">
        <f t="shared" ref="CT23:CV23" si="31">CT8*CT9*CT14/1000000</f>
        <v>0</v>
      </c>
      <c r="CU23" s="19">
        <f t="shared" si="31"/>
        <v>0</v>
      </c>
      <c r="CV23" s="19">
        <f t="shared" si="31"/>
        <v>19.2</v>
      </c>
      <c r="CW23" s="19">
        <f>CW8*CW9*CW14/1000000</f>
        <v>0</v>
      </c>
      <c r="CX23" s="19">
        <f t="shared" ref="CX23:DA23" si="32">CX8*CX9*CX14/1000000</f>
        <v>0</v>
      </c>
      <c r="CY23" s="19">
        <f t="shared" si="32"/>
        <v>0</v>
      </c>
      <c r="CZ23" s="19">
        <f t="shared" si="32"/>
        <v>0</v>
      </c>
      <c r="DA23" s="19">
        <f t="shared" si="32"/>
        <v>0</v>
      </c>
      <c r="DB23" s="19">
        <f t="shared" ref="DB23" si="33">DB12*DB13*DB14/1000000</f>
        <v>0</v>
      </c>
      <c r="DC23" s="19">
        <f t="shared" ref="DC23:DE23" si="34">DC8*DC9*DC14/1000000</f>
        <v>0</v>
      </c>
      <c r="DD23" s="19">
        <f t="shared" si="34"/>
        <v>0</v>
      </c>
      <c r="DE23" s="19">
        <f t="shared" si="34"/>
        <v>9.6</v>
      </c>
      <c r="DF23" s="19">
        <f t="shared" ref="DF23:DJ23" si="35">DF8*DF9*DF14/1000000</f>
        <v>9.6</v>
      </c>
      <c r="DG23" s="19">
        <f t="shared" si="35"/>
        <v>0</v>
      </c>
      <c r="DH23" s="19">
        <f t="shared" si="35"/>
        <v>0</v>
      </c>
      <c r="DI23" s="19">
        <f t="shared" si="35"/>
        <v>0</v>
      </c>
      <c r="DJ23" s="19">
        <f t="shared" si="35"/>
        <v>0</v>
      </c>
      <c r="DK23" s="48">
        <f t="shared" si="26"/>
        <v>160.72799999999998</v>
      </c>
      <c r="DL23" s="54">
        <f>(DK23/'Ante operam'!CT23*100)-100</f>
        <v>16.855697086023341</v>
      </c>
    </row>
    <row r="24" spans="3:121" ht="36.65" customHeight="1" thickBot="1" x14ac:dyDescent="0.65">
      <c r="C24" s="12" t="s">
        <v>17</v>
      </c>
      <c r="D24" s="19">
        <f t="shared" ref="D24:BN24" si="36">D8*D9*D15/1000000</f>
        <v>0</v>
      </c>
      <c r="E24" s="19">
        <f t="shared" si="36"/>
        <v>0</v>
      </c>
      <c r="F24" s="19">
        <f t="shared" si="36"/>
        <v>0</v>
      </c>
      <c r="G24" s="19">
        <f t="shared" si="36"/>
        <v>0</v>
      </c>
      <c r="H24" s="19">
        <f t="shared" si="36"/>
        <v>0</v>
      </c>
      <c r="I24" s="19">
        <f t="shared" si="36"/>
        <v>0</v>
      </c>
      <c r="J24" s="19">
        <f t="shared" si="36"/>
        <v>0</v>
      </c>
      <c r="K24" s="76">
        <f t="shared" si="36"/>
        <v>0</v>
      </c>
      <c r="L24" s="19">
        <f t="shared" si="36"/>
        <v>0</v>
      </c>
      <c r="M24" s="19">
        <f t="shared" si="36"/>
        <v>0</v>
      </c>
      <c r="N24" s="19">
        <f t="shared" si="36"/>
        <v>0</v>
      </c>
      <c r="O24" s="19">
        <f t="shared" si="36"/>
        <v>0</v>
      </c>
      <c r="P24" s="19">
        <f t="shared" si="36"/>
        <v>0</v>
      </c>
      <c r="Q24" s="19">
        <f t="shared" si="36"/>
        <v>0</v>
      </c>
      <c r="R24" s="19">
        <f t="shared" si="36"/>
        <v>0</v>
      </c>
      <c r="S24" s="19">
        <f t="shared" si="36"/>
        <v>0</v>
      </c>
      <c r="T24" s="19">
        <f t="shared" si="36"/>
        <v>0</v>
      </c>
      <c r="U24" s="19">
        <f t="shared" si="36"/>
        <v>0</v>
      </c>
      <c r="V24" s="19">
        <f t="shared" si="36"/>
        <v>0</v>
      </c>
      <c r="W24" s="19">
        <f t="shared" si="36"/>
        <v>0</v>
      </c>
      <c r="X24" s="19">
        <f t="shared" si="36"/>
        <v>0</v>
      </c>
      <c r="Y24" s="19">
        <f t="shared" si="36"/>
        <v>0</v>
      </c>
      <c r="Z24" s="19">
        <f t="shared" si="36"/>
        <v>0</v>
      </c>
      <c r="AA24" s="19">
        <f t="shared" si="36"/>
        <v>0</v>
      </c>
      <c r="AB24" s="19">
        <f t="shared" si="36"/>
        <v>0</v>
      </c>
      <c r="AC24" s="19">
        <f t="shared" si="36"/>
        <v>0</v>
      </c>
      <c r="AD24" s="19">
        <f t="shared" si="36"/>
        <v>0</v>
      </c>
      <c r="AE24" s="19">
        <f t="shared" si="36"/>
        <v>0</v>
      </c>
      <c r="AF24" s="19">
        <f t="shared" si="36"/>
        <v>0</v>
      </c>
      <c r="AG24" s="19">
        <f t="shared" si="36"/>
        <v>0</v>
      </c>
      <c r="AH24" s="19">
        <f t="shared" si="36"/>
        <v>0</v>
      </c>
      <c r="AI24" s="19">
        <f t="shared" si="36"/>
        <v>0</v>
      </c>
      <c r="AJ24" s="19">
        <f t="shared" si="36"/>
        <v>0</v>
      </c>
      <c r="AK24" s="19">
        <f t="shared" si="36"/>
        <v>0</v>
      </c>
      <c r="AL24" s="19">
        <f t="shared" si="36"/>
        <v>0</v>
      </c>
      <c r="AM24" s="19">
        <f t="shared" si="36"/>
        <v>0</v>
      </c>
      <c r="AN24" s="19">
        <f t="shared" si="36"/>
        <v>0</v>
      </c>
      <c r="AO24" s="19">
        <f t="shared" si="36"/>
        <v>0</v>
      </c>
      <c r="AP24" s="19">
        <f t="shared" si="36"/>
        <v>0</v>
      </c>
      <c r="AQ24" s="19">
        <f t="shared" si="36"/>
        <v>0</v>
      </c>
      <c r="AR24" s="76">
        <f t="shared" si="36"/>
        <v>0</v>
      </c>
      <c r="AS24" s="76">
        <f t="shared" si="36"/>
        <v>0</v>
      </c>
      <c r="AT24" s="19">
        <f t="shared" si="36"/>
        <v>0</v>
      </c>
      <c r="AU24" s="19">
        <f t="shared" si="36"/>
        <v>0</v>
      </c>
      <c r="AV24" s="19">
        <f t="shared" si="36"/>
        <v>0</v>
      </c>
      <c r="AW24" s="19">
        <f t="shared" si="36"/>
        <v>0</v>
      </c>
      <c r="AX24" s="19">
        <f t="shared" si="36"/>
        <v>0</v>
      </c>
      <c r="AY24" s="19">
        <f t="shared" si="36"/>
        <v>0</v>
      </c>
      <c r="AZ24" s="19">
        <f t="shared" si="36"/>
        <v>0</v>
      </c>
      <c r="BA24" s="19">
        <f t="shared" si="36"/>
        <v>0</v>
      </c>
      <c r="BB24" s="19">
        <f t="shared" si="36"/>
        <v>0</v>
      </c>
      <c r="BC24" s="19">
        <f t="shared" si="36"/>
        <v>0</v>
      </c>
      <c r="BD24" s="19">
        <f t="shared" si="36"/>
        <v>17.28</v>
      </c>
      <c r="BE24" s="19">
        <f t="shared" si="36"/>
        <v>0</v>
      </c>
      <c r="BF24" s="19">
        <f t="shared" si="36"/>
        <v>0</v>
      </c>
      <c r="BG24" s="19">
        <f t="shared" si="36"/>
        <v>0</v>
      </c>
      <c r="BH24" s="19">
        <f t="shared" si="36"/>
        <v>0</v>
      </c>
      <c r="BI24" s="19">
        <f t="shared" si="36"/>
        <v>0</v>
      </c>
      <c r="BJ24" s="19">
        <f t="shared" si="36"/>
        <v>17.28</v>
      </c>
      <c r="BK24" s="19">
        <f t="shared" si="36"/>
        <v>0</v>
      </c>
      <c r="BL24" s="19">
        <f t="shared" si="36"/>
        <v>0</v>
      </c>
      <c r="BM24" s="19">
        <f t="shared" si="36"/>
        <v>0</v>
      </c>
      <c r="BN24" s="19">
        <f t="shared" si="36"/>
        <v>0</v>
      </c>
      <c r="BO24" s="19">
        <f t="shared" ref="BO24:CD24" si="37">BO8*BO9*BO15/1000000</f>
        <v>0</v>
      </c>
      <c r="BP24" s="19">
        <f t="shared" si="37"/>
        <v>0</v>
      </c>
      <c r="BQ24" s="19">
        <f t="shared" si="37"/>
        <v>0</v>
      </c>
      <c r="BR24" s="19">
        <f t="shared" si="37"/>
        <v>0</v>
      </c>
      <c r="BS24" s="19">
        <f t="shared" si="37"/>
        <v>0</v>
      </c>
      <c r="BT24" s="19">
        <f t="shared" si="37"/>
        <v>0</v>
      </c>
      <c r="BU24" s="19">
        <f t="shared" si="37"/>
        <v>0</v>
      </c>
      <c r="BV24" s="19">
        <f t="shared" si="37"/>
        <v>0</v>
      </c>
      <c r="BW24" s="19">
        <f t="shared" si="37"/>
        <v>0</v>
      </c>
      <c r="BX24" s="19">
        <f t="shared" si="37"/>
        <v>0</v>
      </c>
      <c r="BY24" s="19">
        <f t="shared" si="37"/>
        <v>0</v>
      </c>
      <c r="BZ24" s="19">
        <f t="shared" si="37"/>
        <v>0</v>
      </c>
      <c r="CA24" s="19">
        <f t="shared" si="37"/>
        <v>0</v>
      </c>
      <c r="CB24" s="19">
        <f t="shared" si="37"/>
        <v>0</v>
      </c>
      <c r="CC24" s="19">
        <f t="shared" si="37"/>
        <v>0</v>
      </c>
      <c r="CD24" s="19">
        <f t="shared" si="37"/>
        <v>0</v>
      </c>
      <c r="CE24" s="19">
        <f t="shared" si="1"/>
        <v>0</v>
      </c>
      <c r="CF24" s="19">
        <f t="shared" si="1"/>
        <v>0</v>
      </c>
      <c r="CG24" s="19">
        <f t="shared" ref="CG24:CP24" si="38">CG8*CG9*CG15/1000000</f>
        <v>0</v>
      </c>
      <c r="CH24" s="19">
        <f t="shared" si="38"/>
        <v>0</v>
      </c>
      <c r="CI24" s="19">
        <f t="shared" si="38"/>
        <v>0</v>
      </c>
      <c r="CJ24" s="19">
        <f t="shared" si="38"/>
        <v>0</v>
      </c>
      <c r="CK24" s="19">
        <f t="shared" si="38"/>
        <v>0</v>
      </c>
      <c r="CL24" s="19">
        <f t="shared" si="38"/>
        <v>0</v>
      </c>
      <c r="CM24" s="19">
        <f t="shared" si="38"/>
        <v>17.28</v>
      </c>
      <c r="CN24" s="19">
        <f t="shared" si="38"/>
        <v>0</v>
      </c>
      <c r="CO24" s="19">
        <f t="shared" si="38"/>
        <v>0</v>
      </c>
      <c r="CP24" s="19">
        <f t="shared" si="38"/>
        <v>0</v>
      </c>
      <c r="CQ24" s="19">
        <f>CQ8*CQ9*CQ15/1000000</f>
        <v>0</v>
      </c>
      <c r="CR24" s="19">
        <f>CR8*CR9*CR15/1000000</f>
        <v>0</v>
      </c>
      <c r="CS24" s="19">
        <f t="shared" ref="CS24" si="39">CS8*CS9*CS15/1000000</f>
        <v>0</v>
      </c>
      <c r="CT24" s="19">
        <f t="shared" ref="CT24:CV24" si="40">CT8*CT9*CT15/1000000</f>
        <v>0</v>
      </c>
      <c r="CU24" s="19">
        <f t="shared" si="40"/>
        <v>0</v>
      </c>
      <c r="CV24" s="19">
        <f t="shared" si="40"/>
        <v>9</v>
      </c>
      <c r="CW24" s="19">
        <f>CW8*CW9*CW15/1000000</f>
        <v>0</v>
      </c>
      <c r="CX24" s="19">
        <f t="shared" ref="CX24:DA24" si="41">CX8*CX9*CX15/1000000</f>
        <v>0</v>
      </c>
      <c r="CY24" s="19">
        <f t="shared" si="41"/>
        <v>0</v>
      </c>
      <c r="CZ24" s="19">
        <f t="shared" si="41"/>
        <v>0</v>
      </c>
      <c r="DA24" s="19">
        <f t="shared" si="41"/>
        <v>0</v>
      </c>
      <c r="DB24" s="19">
        <f t="shared" ref="DB24" si="42">DB13*DB14*DB15/1000000</f>
        <v>0</v>
      </c>
      <c r="DC24" s="19">
        <f t="shared" ref="DC24:DE24" si="43">DC8*DC9*DC15/1000000</f>
        <v>0</v>
      </c>
      <c r="DD24" s="19">
        <f t="shared" si="43"/>
        <v>0</v>
      </c>
      <c r="DE24" s="19">
        <f t="shared" si="43"/>
        <v>0</v>
      </c>
      <c r="DF24" s="19">
        <f t="shared" ref="DF24:DJ24" si="44">DF8*DF9*DF15/1000000</f>
        <v>0</v>
      </c>
      <c r="DG24" s="19">
        <f t="shared" si="44"/>
        <v>0</v>
      </c>
      <c r="DH24" s="19">
        <f t="shared" si="44"/>
        <v>0</v>
      </c>
      <c r="DI24" s="19">
        <f t="shared" si="44"/>
        <v>0</v>
      </c>
      <c r="DJ24" s="19">
        <f t="shared" si="44"/>
        <v>0</v>
      </c>
      <c r="DK24" s="48">
        <f t="shared" si="26"/>
        <v>60.84</v>
      </c>
      <c r="DL24" s="54">
        <f>(DK24/'Ante operam'!CT24*100)-100</f>
        <v>13.270777479892757</v>
      </c>
      <c r="DN24"/>
    </row>
    <row r="25" spans="3:121" ht="63" customHeight="1" thickBot="1" x14ac:dyDescent="0.65">
      <c r="C25" s="12" t="s">
        <v>18</v>
      </c>
      <c r="D25" s="19">
        <f t="shared" ref="D25:BN25" si="45">D8*D9*D16/1000000</f>
        <v>0</v>
      </c>
      <c r="E25" s="19">
        <f t="shared" si="45"/>
        <v>0</v>
      </c>
      <c r="F25" s="19">
        <f t="shared" si="45"/>
        <v>0</v>
      </c>
      <c r="G25" s="19">
        <f t="shared" si="45"/>
        <v>0</v>
      </c>
      <c r="H25" s="19">
        <f t="shared" si="45"/>
        <v>0</v>
      </c>
      <c r="I25" s="19">
        <f t="shared" si="45"/>
        <v>0</v>
      </c>
      <c r="J25" s="19">
        <f t="shared" si="45"/>
        <v>0</v>
      </c>
      <c r="K25" s="76">
        <f t="shared" si="45"/>
        <v>0</v>
      </c>
      <c r="L25" s="19">
        <f t="shared" si="45"/>
        <v>0</v>
      </c>
      <c r="M25" s="19">
        <f t="shared" si="45"/>
        <v>0</v>
      </c>
      <c r="N25" s="19">
        <f t="shared" si="45"/>
        <v>0</v>
      </c>
      <c r="O25" s="19">
        <f t="shared" si="45"/>
        <v>0</v>
      </c>
      <c r="P25" s="19">
        <f t="shared" si="45"/>
        <v>0</v>
      </c>
      <c r="Q25" s="19">
        <f t="shared" si="45"/>
        <v>0</v>
      </c>
      <c r="R25" s="19">
        <f t="shared" si="45"/>
        <v>0</v>
      </c>
      <c r="S25" s="19">
        <f t="shared" si="45"/>
        <v>0</v>
      </c>
      <c r="T25" s="19">
        <f t="shared" si="45"/>
        <v>0</v>
      </c>
      <c r="U25" s="19">
        <f t="shared" si="45"/>
        <v>0</v>
      </c>
      <c r="V25" s="19">
        <f t="shared" si="45"/>
        <v>0</v>
      </c>
      <c r="W25" s="19">
        <f t="shared" si="45"/>
        <v>0</v>
      </c>
      <c r="X25" s="19">
        <f t="shared" si="45"/>
        <v>0</v>
      </c>
      <c r="Y25" s="19">
        <f t="shared" si="45"/>
        <v>0</v>
      </c>
      <c r="Z25" s="19">
        <f t="shared" si="45"/>
        <v>0</v>
      </c>
      <c r="AA25" s="19">
        <f t="shared" si="45"/>
        <v>0</v>
      </c>
      <c r="AB25" s="19">
        <f t="shared" si="45"/>
        <v>0</v>
      </c>
      <c r="AC25" s="19">
        <f t="shared" si="45"/>
        <v>386.4</v>
      </c>
      <c r="AD25" s="19">
        <f t="shared" si="45"/>
        <v>0</v>
      </c>
      <c r="AE25" s="19">
        <f t="shared" si="45"/>
        <v>331.2</v>
      </c>
      <c r="AF25" s="19">
        <f t="shared" si="45"/>
        <v>0</v>
      </c>
      <c r="AG25" s="19">
        <f t="shared" si="45"/>
        <v>0</v>
      </c>
      <c r="AH25" s="19">
        <f t="shared" si="45"/>
        <v>0</v>
      </c>
      <c r="AI25" s="19">
        <f t="shared" si="45"/>
        <v>0</v>
      </c>
      <c r="AJ25" s="19">
        <f t="shared" si="45"/>
        <v>0</v>
      </c>
      <c r="AK25" s="19">
        <f t="shared" si="45"/>
        <v>0</v>
      </c>
      <c r="AL25" s="19">
        <f t="shared" si="45"/>
        <v>0</v>
      </c>
      <c r="AM25" s="19">
        <f t="shared" si="45"/>
        <v>0</v>
      </c>
      <c r="AN25" s="19">
        <f t="shared" si="45"/>
        <v>0</v>
      </c>
      <c r="AO25" s="19">
        <f t="shared" si="45"/>
        <v>0</v>
      </c>
      <c r="AP25" s="19">
        <f t="shared" si="45"/>
        <v>0</v>
      </c>
      <c r="AQ25" s="19">
        <f t="shared" si="45"/>
        <v>0</v>
      </c>
      <c r="AR25" s="76">
        <f t="shared" si="45"/>
        <v>0</v>
      </c>
      <c r="AS25" s="76">
        <f t="shared" si="45"/>
        <v>0</v>
      </c>
      <c r="AT25" s="19">
        <f t="shared" si="45"/>
        <v>0</v>
      </c>
      <c r="AU25" s="19">
        <f t="shared" si="45"/>
        <v>0</v>
      </c>
      <c r="AV25" s="19">
        <f t="shared" si="45"/>
        <v>0</v>
      </c>
      <c r="AW25" s="19">
        <f t="shared" si="45"/>
        <v>0</v>
      </c>
      <c r="AX25" s="19">
        <f t="shared" si="45"/>
        <v>0</v>
      </c>
      <c r="AY25" s="19">
        <f t="shared" si="45"/>
        <v>0</v>
      </c>
      <c r="AZ25" s="19">
        <f t="shared" si="45"/>
        <v>0</v>
      </c>
      <c r="BA25" s="19">
        <f t="shared" si="45"/>
        <v>0</v>
      </c>
      <c r="BB25" s="19">
        <f t="shared" si="45"/>
        <v>0</v>
      </c>
      <c r="BC25" s="19">
        <f t="shared" si="45"/>
        <v>0</v>
      </c>
      <c r="BD25" s="19">
        <f t="shared" si="45"/>
        <v>0</v>
      </c>
      <c r="BE25" s="19">
        <f t="shared" si="45"/>
        <v>0</v>
      </c>
      <c r="BF25" s="19">
        <f t="shared" si="45"/>
        <v>0</v>
      </c>
      <c r="BG25" s="19">
        <f t="shared" si="45"/>
        <v>0</v>
      </c>
      <c r="BH25" s="19">
        <f t="shared" si="45"/>
        <v>0</v>
      </c>
      <c r="BI25" s="19">
        <f t="shared" si="45"/>
        <v>0</v>
      </c>
      <c r="BJ25" s="19">
        <f t="shared" si="45"/>
        <v>0</v>
      </c>
      <c r="BK25" s="19">
        <f t="shared" si="45"/>
        <v>0</v>
      </c>
      <c r="BL25" s="19">
        <f t="shared" si="45"/>
        <v>0</v>
      </c>
      <c r="BM25" s="19">
        <f t="shared" si="45"/>
        <v>0</v>
      </c>
      <c r="BN25" s="19">
        <f t="shared" si="45"/>
        <v>0</v>
      </c>
      <c r="BO25" s="19">
        <f t="shared" ref="BO25:CD25" si="46">BO8*BO9*BO16/1000000</f>
        <v>0</v>
      </c>
      <c r="BP25" s="19">
        <f t="shared" si="46"/>
        <v>0</v>
      </c>
      <c r="BQ25" s="19">
        <f t="shared" si="46"/>
        <v>0</v>
      </c>
      <c r="BR25" s="19">
        <f t="shared" si="46"/>
        <v>0</v>
      </c>
      <c r="BS25" s="19">
        <f t="shared" si="46"/>
        <v>0</v>
      </c>
      <c r="BT25" s="19">
        <f t="shared" si="46"/>
        <v>0</v>
      </c>
      <c r="BU25" s="19">
        <f t="shared" si="46"/>
        <v>0</v>
      </c>
      <c r="BV25" s="19">
        <f t="shared" si="46"/>
        <v>0</v>
      </c>
      <c r="BW25" s="19">
        <f t="shared" si="46"/>
        <v>0</v>
      </c>
      <c r="BX25" s="19">
        <f t="shared" si="46"/>
        <v>0</v>
      </c>
      <c r="BY25" s="19">
        <f t="shared" si="46"/>
        <v>0</v>
      </c>
      <c r="BZ25" s="19">
        <f t="shared" si="46"/>
        <v>0</v>
      </c>
      <c r="CA25" s="19">
        <f t="shared" si="46"/>
        <v>0</v>
      </c>
      <c r="CB25" s="19">
        <f t="shared" si="46"/>
        <v>0</v>
      </c>
      <c r="CC25" s="19">
        <f t="shared" si="46"/>
        <v>0</v>
      </c>
      <c r="CD25" s="19">
        <f t="shared" si="46"/>
        <v>386.4</v>
      </c>
      <c r="CE25" s="19">
        <f t="shared" si="1"/>
        <v>0</v>
      </c>
      <c r="CF25" s="19">
        <f t="shared" si="1"/>
        <v>0</v>
      </c>
      <c r="CG25" s="19">
        <f t="shared" ref="CG25:CP25" si="47">CG8*CG9*CG16/1000000</f>
        <v>0</v>
      </c>
      <c r="CH25" s="19">
        <f t="shared" si="47"/>
        <v>0</v>
      </c>
      <c r="CI25" s="19">
        <f t="shared" si="47"/>
        <v>0</v>
      </c>
      <c r="CJ25" s="19">
        <f t="shared" si="47"/>
        <v>0</v>
      </c>
      <c r="CK25" s="19">
        <f t="shared" si="47"/>
        <v>0</v>
      </c>
      <c r="CL25" s="19">
        <f t="shared" si="47"/>
        <v>0</v>
      </c>
      <c r="CM25" s="19">
        <f t="shared" si="47"/>
        <v>0</v>
      </c>
      <c r="CN25" s="19">
        <f t="shared" si="47"/>
        <v>0</v>
      </c>
      <c r="CO25" s="19">
        <f t="shared" si="47"/>
        <v>0</v>
      </c>
      <c r="CP25" s="19">
        <f t="shared" si="47"/>
        <v>0</v>
      </c>
      <c r="CQ25" s="19">
        <f>CQ8*CQ9*CQ16/1000000</f>
        <v>0</v>
      </c>
      <c r="CR25" s="19">
        <f>CR8*CR9*CR16/1000000</f>
        <v>0</v>
      </c>
      <c r="CS25" s="19">
        <f t="shared" ref="CS25" si="48">CS8*CS9*CS16/1000000</f>
        <v>0</v>
      </c>
      <c r="CT25" s="19">
        <f t="shared" ref="CT25:CV25" si="49">CT8*CT9*CT16/1000000</f>
        <v>383.04</v>
      </c>
      <c r="CU25" s="19">
        <f t="shared" si="49"/>
        <v>0</v>
      </c>
      <c r="CV25" s="19">
        <f t="shared" si="49"/>
        <v>0</v>
      </c>
      <c r="CW25" s="19">
        <f>CW8*CW9*CW16/1000000</f>
        <v>0</v>
      </c>
      <c r="CX25" s="19">
        <f t="shared" ref="CX25:DA25" si="50">CX8*CX9*CX16/1000000</f>
        <v>0</v>
      </c>
      <c r="CY25" s="19">
        <f t="shared" si="50"/>
        <v>0</v>
      </c>
      <c r="CZ25" s="19">
        <f t="shared" si="50"/>
        <v>0</v>
      </c>
      <c r="DA25" s="19">
        <f t="shared" si="50"/>
        <v>0</v>
      </c>
      <c r="DB25" s="19">
        <f t="shared" ref="DB25" si="51">DB14*DB15*DB16/1000000</f>
        <v>0</v>
      </c>
      <c r="DC25" s="19">
        <f t="shared" ref="DC25:DE25" si="52">DC8*DC9*DC16/1000000</f>
        <v>0</v>
      </c>
      <c r="DD25" s="19">
        <f t="shared" si="52"/>
        <v>0</v>
      </c>
      <c r="DE25" s="19">
        <f t="shared" si="52"/>
        <v>0</v>
      </c>
      <c r="DF25" s="19">
        <f t="shared" ref="DF25:DJ25" si="53">DF8*DF9*DF16/1000000</f>
        <v>0</v>
      </c>
      <c r="DG25" s="19">
        <f t="shared" si="53"/>
        <v>0</v>
      </c>
      <c r="DH25" s="19">
        <f t="shared" si="53"/>
        <v>0</v>
      </c>
      <c r="DI25" s="19">
        <f t="shared" si="53"/>
        <v>0</v>
      </c>
      <c r="DJ25" s="19">
        <f t="shared" si="53"/>
        <v>0</v>
      </c>
      <c r="DK25" s="48">
        <f>SUM(D25:DJ25)</f>
        <v>1487.04</v>
      </c>
      <c r="DL25" s="54">
        <f>(DK25/'Ante operam'!CT25*100)-100</f>
        <v>-6.4516129032270442E-2</v>
      </c>
      <c r="DN25"/>
      <c r="DO25" s="50"/>
      <c r="DP25" s="50"/>
      <c r="DQ25" s="50"/>
    </row>
    <row r="26" spans="3:121" ht="35" thickBot="1" x14ac:dyDescent="0.65">
      <c r="C26" s="2" t="s">
        <v>19</v>
      </c>
      <c r="D26" s="19">
        <f t="shared" ref="D26:BN26" si="54">D8*D9*D17/1000000</f>
        <v>0</v>
      </c>
      <c r="E26" s="19">
        <f t="shared" si="54"/>
        <v>0</v>
      </c>
      <c r="F26" s="19">
        <f t="shared" si="54"/>
        <v>0</v>
      </c>
      <c r="G26" s="19">
        <f t="shared" si="54"/>
        <v>0</v>
      </c>
      <c r="H26" s="19">
        <f t="shared" si="54"/>
        <v>0</v>
      </c>
      <c r="I26" s="19">
        <f t="shared" si="54"/>
        <v>0</v>
      </c>
      <c r="J26" s="19">
        <f t="shared" si="54"/>
        <v>0</v>
      </c>
      <c r="K26" s="76">
        <f>K8*K9*K17/1000000</f>
        <v>0</v>
      </c>
      <c r="L26" s="19">
        <f t="shared" si="54"/>
        <v>0</v>
      </c>
      <c r="M26" s="19">
        <f t="shared" si="54"/>
        <v>0</v>
      </c>
      <c r="N26" s="19">
        <f t="shared" si="54"/>
        <v>0</v>
      </c>
      <c r="O26" s="19">
        <f t="shared" si="54"/>
        <v>0</v>
      </c>
      <c r="P26" s="19">
        <f t="shared" si="54"/>
        <v>0</v>
      </c>
      <c r="Q26" s="19">
        <f t="shared" si="54"/>
        <v>0</v>
      </c>
      <c r="R26" s="19">
        <f t="shared" si="54"/>
        <v>0</v>
      </c>
      <c r="S26" s="19">
        <f t="shared" si="54"/>
        <v>0</v>
      </c>
      <c r="T26" s="19">
        <f t="shared" si="54"/>
        <v>0</v>
      </c>
      <c r="U26" s="19">
        <f t="shared" si="54"/>
        <v>0</v>
      </c>
      <c r="V26" s="19">
        <f t="shared" si="54"/>
        <v>0</v>
      </c>
      <c r="W26" s="19">
        <f t="shared" si="54"/>
        <v>0</v>
      </c>
      <c r="X26" s="19">
        <f t="shared" si="54"/>
        <v>0</v>
      </c>
      <c r="Y26" s="19">
        <f t="shared" si="54"/>
        <v>0</v>
      </c>
      <c r="Z26" s="19">
        <f t="shared" si="54"/>
        <v>0</v>
      </c>
      <c r="AA26" s="19">
        <f t="shared" si="54"/>
        <v>0</v>
      </c>
      <c r="AB26" s="19">
        <f t="shared" si="54"/>
        <v>0</v>
      </c>
      <c r="AC26" s="19">
        <f t="shared" si="54"/>
        <v>252</v>
      </c>
      <c r="AD26" s="19">
        <f t="shared" si="54"/>
        <v>0</v>
      </c>
      <c r="AE26" s="19">
        <f t="shared" si="54"/>
        <v>216</v>
      </c>
      <c r="AF26" s="19">
        <f t="shared" si="54"/>
        <v>0</v>
      </c>
      <c r="AG26" s="19">
        <f t="shared" si="54"/>
        <v>0</v>
      </c>
      <c r="AH26" s="19">
        <f t="shared" si="54"/>
        <v>0</v>
      </c>
      <c r="AI26" s="19">
        <f t="shared" si="54"/>
        <v>0</v>
      </c>
      <c r="AJ26" s="19">
        <f t="shared" si="54"/>
        <v>0</v>
      </c>
      <c r="AK26" s="19">
        <f t="shared" si="54"/>
        <v>0</v>
      </c>
      <c r="AL26" s="19">
        <f t="shared" si="54"/>
        <v>0</v>
      </c>
      <c r="AM26" s="19">
        <f t="shared" si="54"/>
        <v>0</v>
      </c>
      <c r="AN26" s="19">
        <f t="shared" si="54"/>
        <v>0</v>
      </c>
      <c r="AO26" s="19">
        <f t="shared" si="54"/>
        <v>0</v>
      </c>
      <c r="AP26" s="19">
        <f t="shared" si="54"/>
        <v>0</v>
      </c>
      <c r="AQ26" s="19">
        <f t="shared" si="54"/>
        <v>0</v>
      </c>
      <c r="AR26" s="76">
        <f t="shared" si="54"/>
        <v>0</v>
      </c>
      <c r="AS26" s="76">
        <f t="shared" si="54"/>
        <v>0</v>
      </c>
      <c r="AT26" s="19">
        <f t="shared" si="54"/>
        <v>0</v>
      </c>
      <c r="AU26" s="19">
        <f t="shared" si="54"/>
        <v>0</v>
      </c>
      <c r="AV26" s="19">
        <f t="shared" si="54"/>
        <v>0</v>
      </c>
      <c r="AW26" s="19">
        <f t="shared" si="54"/>
        <v>0</v>
      </c>
      <c r="AX26" s="19">
        <f t="shared" si="54"/>
        <v>0</v>
      </c>
      <c r="AY26" s="19">
        <f t="shared" si="54"/>
        <v>0</v>
      </c>
      <c r="AZ26" s="19">
        <f t="shared" si="54"/>
        <v>0</v>
      </c>
      <c r="BA26" s="19">
        <f t="shared" si="54"/>
        <v>0</v>
      </c>
      <c r="BB26" s="19">
        <f t="shared" si="54"/>
        <v>0</v>
      </c>
      <c r="BC26" s="19">
        <f t="shared" si="54"/>
        <v>0</v>
      </c>
      <c r="BD26" s="19">
        <f t="shared" si="54"/>
        <v>113.4</v>
      </c>
      <c r="BE26" s="19">
        <f t="shared" si="54"/>
        <v>0</v>
      </c>
      <c r="BF26" s="19">
        <f t="shared" si="54"/>
        <v>0</v>
      </c>
      <c r="BG26" s="19">
        <f t="shared" si="54"/>
        <v>0</v>
      </c>
      <c r="BH26" s="19">
        <f t="shared" si="54"/>
        <v>0</v>
      </c>
      <c r="BI26" s="19">
        <f t="shared" si="54"/>
        <v>0</v>
      </c>
      <c r="BJ26" s="19">
        <f t="shared" si="54"/>
        <v>120.96</v>
      </c>
      <c r="BK26" s="19">
        <f t="shared" si="54"/>
        <v>0</v>
      </c>
      <c r="BL26" s="19">
        <f t="shared" si="54"/>
        <v>0</v>
      </c>
      <c r="BM26" s="19">
        <f t="shared" si="54"/>
        <v>0</v>
      </c>
      <c r="BN26" s="19">
        <f t="shared" si="54"/>
        <v>0</v>
      </c>
      <c r="BO26" s="19">
        <f t="shared" ref="BO26:CD26" si="55">BO8*BO9*BO17/1000000</f>
        <v>0</v>
      </c>
      <c r="BP26" s="19">
        <f t="shared" si="55"/>
        <v>0</v>
      </c>
      <c r="BQ26" s="19">
        <f t="shared" si="55"/>
        <v>0</v>
      </c>
      <c r="BR26" s="19">
        <f t="shared" si="55"/>
        <v>0</v>
      </c>
      <c r="BS26" s="19">
        <f t="shared" si="55"/>
        <v>0</v>
      </c>
      <c r="BT26" s="19">
        <f t="shared" si="55"/>
        <v>0</v>
      </c>
      <c r="BU26" s="19">
        <f t="shared" si="55"/>
        <v>0</v>
      </c>
      <c r="BV26" s="19">
        <f t="shared" si="55"/>
        <v>0</v>
      </c>
      <c r="BW26" s="19">
        <f t="shared" si="55"/>
        <v>0</v>
      </c>
      <c r="BX26" s="19">
        <f t="shared" si="55"/>
        <v>0</v>
      </c>
      <c r="BY26" s="19">
        <f t="shared" si="55"/>
        <v>0</v>
      </c>
      <c r="BZ26" s="19">
        <f t="shared" si="55"/>
        <v>0</v>
      </c>
      <c r="CA26" s="19">
        <f t="shared" si="55"/>
        <v>0</v>
      </c>
      <c r="CB26" s="19">
        <f t="shared" si="55"/>
        <v>0</v>
      </c>
      <c r="CC26" s="19">
        <f t="shared" si="55"/>
        <v>0</v>
      </c>
      <c r="CD26" s="19">
        <f t="shared" si="55"/>
        <v>252</v>
      </c>
      <c r="CE26" s="19">
        <f t="shared" si="1"/>
        <v>0</v>
      </c>
      <c r="CF26" s="19">
        <f t="shared" si="1"/>
        <v>0</v>
      </c>
      <c r="CG26" s="19">
        <f t="shared" ref="CG26:CP26" si="56">CG8*CG9*CG17/1000000</f>
        <v>0</v>
      </c>
      <c r="CH26" s="19">
        <f t="shared" si="56"/>
        <v>0</v>
      </c>
      <c r="CI26" s="19">
        <f t="shared" si="56"/>
        <v>0</v>
      </c>
      <c r="CJ26" s="19">
        <f t="shared" si="56"/>
        <v>0</v>
      </c>
      <c r="CK26" s="19">
        <f t="shared" si="56"/>
        <v>0</v>
      </c>
      <c r="CL26" s="19">
        <f t="shared" si="56"/>
        <v>0</v>
      </c>
      <c r="CM26" s="19">
        <f t="shared" si="56"/>
        <v>120.96</v>
      </c>
      <c r="CN26" s="19">
        <f t="shared" si="56"/>
        <v>0</v>
      </c>
      <c r="CO26" s="19">
        <f t="shared" si="56"/>
        <v>0</v>
      </c>
      <c r="CP26" s="19">
        <f t="shared" si="56"/>
        <v>0</v>
      </c>
      <c r="CQ26" s="19">
        <f>CQ8*CQ9*CQ17/1000000</f>
        <v>0</v>
      </c>
      <c r="CR26" s="19">
        <f>CR8*CR9*CR17/1000000</f>
        <v>0</v>
      </c>
      <c r="CS26" s="19">
        <f t="shared" ref="CS26" si="57">CS8*CS9*CS17/1000000</f>
        <v>0</v>
      </c>
      <c r="CT26" s="19">
        <f t="shared" ref="CT26:CV26" si="58">CT8*CT9*CT17/1000000</f>
        <v>204.96</v>
      </c>
      <c r="CU26" s="19">
        <f t="shared" si="58"/>
        <v>0</v>
      </c>
      <c r="CV26" s="19">
        <f t="shared" si="58"/>
        <v>120</v>
      </c>
      <c r="CW26" s="19">
        <f>CW8*CW9*CW17/1000000</f>
        <v>0</v>
      </c>
      <c r="CX26" s="19">
        <f t="shared" ref="CX26:DA26" si="59">CX8*CX9*CX17/1000000</f>
        <v>0</v>
      </c>
      <c r="CY26" s="19">
        <f t="shared" si="59"/>
        <v>0</v>
      </c>
      <c r="CZ26" s="19">
        <f t="shared" si="59"/>
        <v>0</v>
      </c>
      <c r="DA26" s="19">
        <f t="shared" si="59"/>
        <v>0</v>
      </c>
      <c r="DB26" s="19">
        <f t="shared" ref="DB26" si="60">DB15*DB16*DB17/1000000</f>
        <v>0</v>
      </c>
      <c r="DC26" s="19">
        <f t="shared" ref="DC26:DE26" si="61">DC8*DC9*DC17/1000000</f>
        <v>0</v>
      </c>
      <c r="DD26" s="19">
        <f t="shared" si="61"/>
        <v>0</v>
      </c>
      <c r="DE26" s="19">
        <f t="shared" si="61"/>
        <v>0</v>
      </c>
      <c r="DF26" s="19">
        <f t="shared" ref="DF26:DJ26" si="62">DF8*DF9*DF17/1000000</f>
        <v>0</v>
      </c>
      <c r="DG26" s="19">
        <f t="shared" si="62"/>
        <v>0</v>
      </c>
      <c r="DH26" s="19">
        <f t="shared" si="62"/>
        <v>0</v>
      </c>
      <c r="DI26" s="19">
        <f t="shared" si="62"/>
        <v>0</v>
      </c>
      <c r="DJ26" s="19">
        <f t="shared" si="62"/>
        <v>0</v>
      </c>
      <c r="DK26" s="48">
        <f>SUM(D26:DJ26)</f>
        <v>1400.28</v>
      </c>
      <c r="DL26" s="54">
        <f>(DK26/'Ante operam'!CT26*100)-100</f>
        <v>5.0598721526964994</v>
      </c>
      <c r="DN26"/>
    </row>
    <row r="27" spans="3:121" ht="35" thickBot="1" x14ac:dyDescent="0.65">
      <c r="C27" s="12" t="s">
        <v>20</v>
      </c>
      <c r="D27" s="19">
        <f t="shared" ref="D27:BN27" si="63">D8*D9*D18/1000000</f>
        <v>0</v>
      </c>
      <c r="E27" s="19">
        <f t="shared" si="63"/>
        <v>0</v>
      </c>
      <c r="F27" s="19">
        <f t="shared" si="63"/>
        <v>0</v>
      </c>
      <c r="G27" s="19">
        <f t="shared" si="63"/>
        <v>0</v>
      </c>
      <c r="H27" s="19">
        <f t="shared" si="63"/>
        <v>0</v>
      </c>
      <c r="I27" s="19">
        <f t="shared" si="63"/>
        <v>0</v>
      </c>
      <c r="J27" s="19">
        <f t="shared" si="63"/>
        <v>0</v>
      </c>
      <c r="K27" s="76">
        <f t="shared" si="63"/>
        <v>0</v>
      </c>
      <c r="L27" s="19">
        <f t="shared" si="63"/>
        <v>0</v>
      </c>
      <c r="M27" s="19">
        <f t="shared" si="63"/>
        <v>0</v>
      </c>
      <c r="N27" s="19">
        <f t="shared" si="63"/>
        <v>0</v>
      </c>
      <c r="O27" s="19">
        <f t="shared" si="63"/>
        <v>0</v>
      </c>
      <c r="P27" s="19">
        <f t="shared" si="63"/>
        <v>0</v>
      </c>
      <c r="Q27" s="19">
        <f t="shared" si="63"/>
        <v>0</v>
      </c>
      <c r="R27" s="19">
        <f t="shared" si="63"/>
        <v>0</v>
      </c>
      <c r="S27" s="19">
        <f t="shared" si="63"/>
        <v>0</v>
      </c>
      <c r="T27" s="19">
        <f t="shared" si="63"/>
        <v>0</v>
      </c>
      <c r="U27" s="19">
        <f t="shared" si="63"/>
        <v>0</v>
      </c>
      <c r="V27" s="19">
        <f t="shared" si="63"/>
        <v>0</v>
      </c>
      <c r="W27" s="19">
        <f t="shared" si="63"/>
        <v>0</v>
      </c>
      <c r="X27" s="19">
        <f t="shared" si="63"/>
        <v>0</v>
      </c>
      <c r="Y27" s="19">
        <f t="shared" si="63"/>
        <v>0</v>
      </c>
      <c r="Z27" s="19">
        <f t="shared" si="63"/>
        <v>0</v>
      </c>
      <c r="AA27" s="19">
        <f t="shared" si="63"/>
        <v>0</v>
      </c>
      <c r="AB27" s="19">
        <f t="shared" si="63"/>
        <v>0</v>
      </c>
      <c r="AC27" s="19">
        <f t="shared" si="63"/>
        <v>21.84</v>
      </c>
      <c r="AD27" s="19">
        <f t="shared" si="63"/>
        <v>0</v>
      </c>
      <c r="AE27" s="19">
        <f t="shared" si="63"/>
        <v>18.72</v>
      </c>
      <c r="AF27" s="19">
        <f t="shared" si="63"/>
        <v>0</v>
      </c>
      <c r="AG27" s="19">
        <f t="shared" si="63"/>
        <v>0</v>
      </c>
      <c r="AH27" s="19">
        <f t="shared" si="63"/>
        <v>0</v>
      </c>
      <c r="AI27" s="19">
        <f t="shared" si="63"/>
        <v>0</v>
      </c>
      <c r="AJ27" s="19">
        <f t="shared" si="63"/>
        <v>0</v>
      </c>
      <c r="AK27" s="19">
        <f t="shared" si="63"/>
        <v>0</v>
      </c>
      <c r="AL27" s="19">
        <f t="shared" si="63"/>
        <v>0</v>
      </c>
      <c r="AM27" s="19">
        <f t="shared" si="63"/>
        <v>0</v>
      </c>
      <c r="AN27" s="19">
        <f t="shared" si="63"/>
        <v>0</v>
      </c>
      <c r="AO27" s="19">
        <f t="shared" si="63"/>
        <v>0</v>
      </c>
      <c r="AP27" s="19">
        <f t="shared" si="63"/>
        <v>0</v>
      </c>
      <c r="AQ27" s="19">
        <f t="shared" si="63"/>
        <v>0</v>
      </c>
      <c r="AR27" s="76">
        <f t="shared" si="63"/>
        <v>0</v>
      </c>
      <c r="AS27" s="76">
        <f t="shared" si="63"/>
        <v>0</v>
      </c>
      <c r="AT27" s="19">
        <f t="shared" si="63"/>
        <v>0</v>
      </c>
      <c r="AU27" s="19">
        <f t="shared" si="63"/>
        <v>0</v>
      </c>
      <c r="AV27" s="19">
        <f t="shared" si="63"/>
        <v>0</v>
      </c>
      <c r="AW27" s="19">
        <f t="shared" si="63"/>
        <v>0</v>
      </c>
      <c r="AX27" s="19">
        <f t="shared" si="63"/>
        <v>0</v>
      </c>
      <c r="AY27" s="19">
        <f t="shared" si="63"/>
        <v>0</v>
      </c>
      <c r="AZ27" s="19">
        <f t="shared" si="63"/>
        <v>0</v>
      </c>
      <c r="BA27" s="19">
        <f t="shared" si="63"/>
        <v>0</v>
      </c>
      <c r="BB27" s="19">
        <f t="shared" si="63"/>
        <v>0</v>
      </c>
      <c r="BC27" s="19">
        <f t="shared" si="63"/>
        <v>0</v>
      </c>
      <c r="BD27" s="19">
        <f t="shared" si="63"/>
        <v>421.2</v>
      </c>
      <c r="BE27" s="19">
        <f t="shared" si="63"/>
        <v>0</v>
      </c>
      <c r="BF27" s="19">
        <f t="shared" si="63"/>
        <v>0</v>
      </c>
      <c r="BG27" s="19">
        <f t="shared" si="63"/>
        <v>0</v>
      </c>
      <c r="BH27" s="19">
        <f t="shared" si="63"/>
        <v>0</v>
      </c>
      <c r="BI27" s="19">
        <f t="shared" si="63"/>
        <v>0</v>
      </c>
      <c r="BJ27" s="19">
        <f t="shared" si="63"/>
        <v>449.28</v>
      </c>
      <c r="BK27" s="19">
        <f t="shared" si="63"/>
        <v>0</v>
      </c>
      <c r="BL27" s="19">
        <f t="shared" si="63"/>
        <v>0</v>
      </c>
      <c r="BM27" s="19">
        <f t="shared" si="63"/>
        <v>0</v>
      </c>
      <c r="BN27" s="19">
        <f t="shared" si="63"/>
        <v>0</v>
      </c>
      <c r="BO27" s="19">
        <f t="shared" ref="BO27:CD27" si="64">BO8*BO9*BO18/1000000</f>
        <v>0</v>
      </c>
      <c r="BP27" s="19">
        <f t="shared" si="64"/>
        <v>0</v>
      </c>
      <c r="BQ27" s="19">
        <f t="shared" si="64"/>
        <v>0</v>
      </c>
      <c r="BR27" s="19">
        <f t="shared" si="64"/>
        <v>0</v>
      </c>
      <c r="BS27" s="19">
        <f t="shared" si="64"/>
        <v>0</v>
      </c>
      <c r="BT27" s="19">
        <f t="shared" si="64"/>
        <v>0</v>
      </c>
      <c r="BU27" s="19">
        <f t="shared" si="64"/>
        <v>0</v>
      </c>
      <c r="BV27" s="19">
        <f t="shared" si="64"/>
        <v>0</v>
      </c>
      <c r="BW27" s="19">
        <f t="shared" si="64"/>
        <v>0</v>
      </c>
      <c r="BX27" s="19">
        <f t="shared" si="64"/>
        <v>0</v>
      </c>
      <c r="BY27" s="19">
        <f t="shared" si="64"/>
        <v>0</v>
      </c>
      <c r="BZ27" s="19">
        <f t="shared" si="64"/>
        <v>0</v>
      </c>
      <c r="CA27" s="19">
        <f t="shared" si="64"/>
        <v>0</v>
      </c>
      <c r="CB27" s="19">
        <f t="shared" si="64"/>
        <v>0</v>
      </c>
      <c r="CC27" s="19">
        <f t="shared" si="64"/>
        <v>0</v>
      </c>
      <c r="CD27" s="19">
        <f t="shared" si="64"/>
        <v>21.84</v>
      </c>
      <c r="CE27" s="19">
        <f t="shared" si="1"/>
        <v>0</v>
      </c>
      <c r="CF27" s="19">
        <f t="shared" si="1"/>
        <v>0</v>
      </c>
      <c r="CG27" s="19">
        <f t="shared" ref="CG27:CP27" si="65">CG8*CG9*CG18/1000000</f>
        <v>0</v>
      </c>
      <c r="CH27" s="19">
        <f t="shared" si="65"/>
        <v>0</v>
      </c>
      <c r="CI27" s="19">
        <f t="shared" si="65"/>
        <v>0</v>
      </c>
      <c r="CJ27" s="19">
        <f t="shared" si="65"/>
        <v>0</v>
      </c>
      <c r="CK27" s="19">
        <f t="shared" si="65"/>
        <v>0</v>
      </c>
      <c r="CL27" s="19">
        <f t="shared" si="65"/>
        <v>0</v>
      </c>
      <c r="CM27" s="19">
        <f t="shared" si="65"/>
        <v>449.28</v>
      </c>
      <c r="CN27" s="19">
        <f t="shared" si="65"/>
        <v>0</v>
      </c>
      <c r="CO27" s="19">
        <f t="shared" si="65"/>
        <v>0</v>
      </c>
      <c r="CP27" s="19">
        <f t="shared" si="65"/>
        <v>0</v>
      </c>
      <c r="CQ27" s="19">
        <f>CQ8*CQ9*CQ18/1000000</f>
        <v>0</v>
      </c>
      <c r="CR27" s="19">
        <f>CR8*CR9*CR18/1000000</f>
        <v>0</v>
      </c>
      <c r="CS27" s="19">
        <f t="shared" ref="CS27" si="66">CS8*CS9*CS18/1000000</f>
        <v>0</v>
      </c>
      <c r="CT27" s="19">
        <f t="shared" ref="CT27:CV27" si="67">CT8*CT9*CT18/1000000</f>
        <v>8.4</v>
      </c>
      <c r="CU27" s="19">
        <f t="shared" si="67"/>
        <v>0</v>
      </c>
      <c r="CV27" s="19">
        <f t="shared" si="67"/>
        <v>234</v>
      </c>
      <c r="CW27" s="19">
        <f>CW8*CW9*CW18/1000000</f>
        <v>0</v>
      </c>
      <c r="CX27" s="19">
        <f t="shared" ref="CX27:DA27" si="68">CX8*CX9*CX18/1000000</f>
        <v>0</v>
      </c>
      <c r="CY27" s="19">
        <f t="shared" si="68"/>
        <v>0</v>
      </c>
      <c r="CZ27" s="19">
        <f t="shared" si="68"/>
        <v>0</v>
      </c>
      <c r="DA27" s="19">
        <f t="shared" si="68"/>
        <v>0</v>
      </c>
      <c r="DB27" s="19">
        <f t="shared" ref="DB27" si="69">DB16*DB17*DB18/1000000</f>
        <v>0</v>
      </c>
      <c r="DC27" s="19">
        <f t="shared" ref="DC27:DE27" si="70">DC8*DC9*DC18/1000000</f>
        <v>0</v>
      </c>
      <c r="DD27" s="19">
        <f t="shared" si="70"/>
        <v>0</v>
      </c>
      <c r="DE27" s="19">
        <f t="shared" si="70"/>
        <v>0</v>
      </c>
      <c r="DF27" s="19">
        <f t="shared" ref="DF27:DJ27" si="71">DF8*DF9*DF18/1000000</f>
        <v>0</v>
      </c>
      <c r="DG27" s="19">
        <f t="shared" si="71"/>
        <v>0</v>
      </c>
      <c r="DH27" s="19">
        <f t="shared" si="71"/>
        <v>0</v>
      </c>
      <c r="DI27" s="19">
        <f t="shared" si="71"/>
        <v>0</v>
      </c>
      <c r="DJ27" s="19">
        <f t="shared" si="71"/>
        <v>0</v>
      </c>
      <c r="DK27" s="48">
        <f t="shared" si="26"/>
        <v>1624.56</v>
      </c>
      <c r="DL27" s="54">
        <f>(DK27/'Ante operam'!CT27*100)-100</f>
        <v>16.737087177718379</v>
      </c>
      <c r="DN27"/>
    </row>
    <row r="29" spans="3:121" x14ac:dyDescent="0.35">
      <c r="C29" s="23"/>
      <c r="D29" s="1" t="s">
        <v>12</v>
      </c>
      <c r="E29"/>
      <c r="F29"/>
      <c r="G29"/>
      <c r="H29"/>
      <c r="I29"/>
      <c r="J29"/>
      <c r="K29" s="73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 s="49"/>
      <c r="AH29"/>
      <c r="AI29"/>
      <c r="AJ29"/>
      <c r="AK29"/>
      <c r="AL29"/>
      <c r="AM29"/>
      <c r="AN29"/>
      <c r="AO29"/>
      <c r="AP29"/>
      <c r="AQ29"/>
      <c r="AR29" s="73"/>
      <c r="AS29" s="73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 s="49"/>
      <c r="DA29"/>
      <c r="DB29"/>
      <c r="DC29"/>
      <c r="DD29"/>
      <c r="DE29"/>
      <c r="DF29"/>
      <c r="DG29"/>
      <c r="DH29"/>
      <c r="DI29"/>
      <c r="DJ29"/>
    </row>
    <row r="30" spans="3:121" x14ac:dyDescent="0.35">
      <c r="C30" s="24"/>
      <c r="D30" s="1" t="s">
        <v>5</v>
      </c>
      <c r="E30"/>
      <c r="F30"/>
      <c r="G30"/>
      <c r="H30"/>
      <c r="I30"/>
      <c r="J30"/>
      <c r="K30" s="73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 s="49"/>
      <c r="AH30"/>
      <c r="AI30"/>
      <c r="AJ30"/>
      <c r="AK30"/>
      <c r="AL30"/>
      <c r="AM30"/>
      <c r="AN30"/>
      <c r="AO30"/>
      <c r="AP30"/>
      <c r="AQ30"/>
      <c r="AR30" s="73"/>
      <c r="AS30" s="73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 s="49"/>
      <c r="DA30"/>
      <c r="DB30"/>
      <c r="DC30"/>
      <c r="DD30"/>
      <c r="DE30"/>
      <c r="DF30"/>
      <c r="DG30"/>
      <c r="DH30"/>
      <c r="DI30"/>
      <c r="DJ30"/>
    </row>
    <row r="31" spans="3:121" x14ac:dyDescent="0.35">
      <c r="C31" s="30"/>
      <c r="D31" s="1" t="s">
        <v>6</v>
      </c>
      <c r="E31"/>
      <c r="F31"/>
      <c r="G31"/>
      <c r="H31"/>
      <c r="I31"/>
      <c r="J31"/>
      <c r="K31" s="73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 s="49"/>
      <c r="AH31"/>
      <c r="AI31"/>
      <c r="AJ31"/>
      <c r="AK31"/>
      <c r="AL31"/>
      <c r="AM31"/>
      <c r="AN31"/>
      <c r="AO31"/>
      <c r="AP31"/>
      <c r="AQ31"/>
      <c r="AR31" s="73"/>
      <c r="AS31" s="73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 s="49"/>
      <c r="DA31"/>
      <c r="DB31"/>
      <c r="DC31"/>
      <c r="DD31"/>
      <c r="DE31"/>
      <c r="DF31"/>
      <c r="DG31"/>
      <c r="DH31"/>
      <c r="DI31"/>
      <c r="DJ31"/>
    </row>
    <row r="32" spans="3:121" x14ac:dyDescent="0.35">
      <c r="C32" s="31"/>
      <c r="D32" t="s">
        <v>56</v>
      </c>
      <c r="E32"/>
      <c r="F32"/>
      <c r="G32"/>
      <c r="H32"/>
      <c r="I32"/>
      <c r="J32"/>
      <c r="K32" s="73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 s="49"/>
      <c r="AH32"/>
      <c r="AI32"/>
      <c r="AJ32"/>
      <c r="AK32"/>
      <c r="AL32"/>
      <c r="AM32"/>
      <c r="AN32"/>
      <c r="AO32"/>
      <c r="AP32"/>
      <c r="AQ32"/>
      <c r="AR32" s="73"/>
      <c r="AS32" s="73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 s="49"/>
      <c r="DA32"/>
      <c r="DB32"/>
      <c r="DC32"/>
      <c r="DD32"/>
      <c r="DE32"/>
      <c r="DF32"/>
      <c r="DG32"/>
      <c r="DH32"/>
      <c r="DI32"/>
      <c r="DJ32"/>
    </row>
    <row r="33" spans="3:127" x14ac:dyDescent="0.35">
      <c r="C33" s="28"/>
      <c r="D33" t="s">
        <v>62</v>
      </c>
      <c r="AG33" s="50"/>
      <c r="AJ33" s="1"/>
      <c r="CU33" s="1"/>
      <c r="CZ33" s="50"/>
    </row>
    <row r="34" spans="3:127" x14ac:dyDescent="0.35">
      <c r="C34" s="59"/>
      <c r="D34" t="s">
        <v>93</v>
      </c>
      <c r="AG34" s="50"/>
      <c r="AJ34" s="1"/>
      <c r="CU34" s="1"/>
      <c r="CZ34" s="50"/>
      <c r="DW34"/>
    </row>
    <row r="35" spans="3:127" x14ac:dyDescent="0.35">
      <c r="C35" s="26" t="s">
        <v>46</v>
      </c>
      <c r="D35" t="s">
        <v>92</v>
      </c>
      <c r="AG35" s="50"/>
      <c r="AJ35" s="1"/>
      <c r="CU35" s="1"/>
      <c r="CZ35" s="50"/>
      <c r="DW35"/>
    </row>
  </sheetData>
  <mergeCells count="114">
    <mergeCell ref="CS5:CS7"/>
    <mergeCell ref="CP5:CP7"/>
    <mergeCell ref="CQ5:CQ7"/>
    <mergeCell ref="CR5:CR7"/>
    <mergeCell ref="CJ5:CJ7"/>
    <mergeCell ref="CK5:CK7"/>
    <mergeCell ref="CL5:CL7"/>
    <mergeCell ref="CM5:CM7"/>
    <mergeCell ref="CN5:CN7"/>
    <mergeCell ref="CO5:CO7"/>
    <mergeCell ref="CI5:CI7"/>
    <mergeCell ref="BX5:BX7"/>
    <mergeCell ref="BY5:BY7"/>
    <mergeCell ref="BZ5:BZ7"/>
    <mergeCell ref="CA5:CA7"/>
    <mergeCell ref="CB5:CB7"/>
    <mergeCell ref="CC5:CC7"/>
    <mergeCell ref="CD5:CD7"/>
    <mergeCell ref="CE5:CE7"/>
    <mergeCell ref="CF5:CF7"/>
    <mergeCell ref="CG5:CG7"/>
    <mergeCell ref="CH5:CH7"/>
    <mergeCell ref="BW5:BW7"/>
    <mergeCell ref="BL5:BL7"/>
    <mergeCell ref="BM5:BM7"/>
    <mergeCell ref="BN5:BN7"/>
    <mergeCell ref="BO5:BO7"/>
    <mergeCell ref="BP5:BP7"/>
    <mergeCell ref="BQ5:BQ7"/>
    <mergeCell ref="BR5:BR7"/>
    <mergeCell ref="BS5:BS7"/>
    <mergeCell ref="BT5:BT7"/>
    <mergeCell ref="BU5:BU7"/>
    <mergeCell ref="BV5:BV7"/>
    <mergeCell ref="BK5:BK7"/>
    <mergeCell ref="AZ5:AZ7"/>
    <mergeCell ref="BA5:BA7"/>
    <mergeCell ref="BB5:BB7"/>
    <mergeCell ref="BC5:BC7"/>
    <mergeCell ref="BD5:BD7"/>
    <mergeCell ref="BE5:BE7"/>
    <mergeCell ref="BF5:BF7"/>
    <mergeCell ref="BG5:BG7"/>
    <mergeCell ref="BH5:BH7"/>
    <mergeCell ref="BI5:BI7"/>
    <mergeCell ref="BJ5:BJ7"/>
    <mergeCell ref="AY5:AY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DK4:DK18"/>
    <mergeCell ref="DL4:DL18"/>
    <mergeCell ref="C5:C7"/>
    <mergeCell ref="D5:D7"/>
    <mergeCell ref="E5:E7"/>
    <mergeCell ref="F5:F7"/>
    <mergeCell ref="G5:G7"/>
    <mergeCell ref="H5:H7"/>
    <mergeCell ref="I5:I7"/>
    <mergeCell ref="J5:J7"/>
    <mergeCell ref="CT5:CT7"/>
    <mergeCell ref="CU5:CU7"/>
    <mergeCell ref="CV5:CV7"/>
    <mergeCell ref="CW5:CW7"/>
    <mergeCell ref="K5:K7"/>
    <mergeCell ref="L5:L7"/>
    <mergeCell ref="M5:M7"/>
    <mergeCell ref="N5:N7"/>
    <mergeCell ref="O5:O7"/>
    <mergeCell ref="AA5:AA7"/>
    <mergeCell ref="Q5:Q7"/>
    <mergeCell ref="R5:R7"/>
    <mergeCell ref="DD5:DD7"/>
    <mergeCell ref="S5:S7"/>
    <mergeCell ref="P5:P7"/>
    <mergeCell ref="T5:T7"/>
    <mergeCell ref="U5:U7"/>
    <mergeCell ref="V5:V7"/>
    <mergeCell ref="W5:W7"/>
    <mergeCell ref="X5:X7"/>
    <mergeCell ref="Y5:Y7"/>
    <mergeCell ref="Z5:Z7"/>
    <mergeCell ref="AM5:AM7"/>
    <mergeCell ref="AB5:AB7"/>
    <mergeCell ref="AC5:AC7"/>
    <mergeCell ref="AD5:AD7"/>
    <mergeCell ref="AE5:AE7"/>
    <mergeCell ref="AF5:AF7"/>
    <mergeCell ref="AG5:AG7"/>
    <mergeCell ref="AH5:AH7"/>
    <mergeCell ref="AI5:AI7"/>
    <mergeCell ref="AJ5:AJ7"/>
    <mergeCell ref="AK5:AK7"/>
    <mergeCell ref="AL5:AL7"/>
    <mergeCell ref="DH5:DH7"/>
    <mergeCell ref="DI5:DI7"/>
    <mergeCell ref="DJ5:DJ7"/>
    <mergeCell ref="DG5:DG7"/>
    <mergeCell ref="DA5:DA7"/>
    <mergeCell ref="DE5:DE7"/>
    <mergeCell ref="DF5:DF7"/>
    <mergeCell ref="CX5:CX7"/>
    <mergeCell ref="CY5:CY7"/>
    <mergeCell ref="CZ5:CZ7"/>
    <mergeCell ref="DB5:DB7"/>
    <mergeCell ref="DC5:DC7"/>
  </mergeCells>
  <pageMargins left="0.23622047244094491" right="0.23622047244094491" top="0.35433070866141736" bottom="0.35433070866141736" header="0.11811023622047245" footer="0.11811023622047245"/>
  <pageSetup paperSize="8" scale="7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3</vt:i4>
      </vt:variant>
    </vt:vector>
  </HeadingPairs>
  <TitlesOfParts>
    <vt:vector size="6" baseType="lpstr">
      <vt:lpstr>Ante operam</vt:lpstr>
      <vt:lpstr>STATO RICHIESTO %0</vt:lpstr>
      <vt:lpstr>Post operam</vt:lpstr>
      <vt:lpstr>'Ante operam'!Area_stampa</vt:lpstr>
      <vt:lpstr>'Post operam'!Area_stampa</vt:lpstr>
      <vt:lpstr>'STATO RICHIESTO %0'!Area_stampa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Cingi</dc:creator>
  <cp:lastModifiedBy>Nicolosi Stefano</cp:lastModifiedBy>
  <cp:lastPrinted>2026-05-28T15:02:44Z</cp:lastPrinted>
  <dcterms:created xsi:type="dcterms:W3CDTF">2015-01-14T08:01:33Z</dcterms:created>
  <dcterms:modified xsi:type="dcterms:W3CDTF">2026-06-30T08:39:17Z</dcterms:modified>
</cp:coreProperties>
</file>